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112452\Desktop\試薬入札\"/>
    </mc:Choice>
  </mc:AlternateContent>
  <xr:revisionPtr revIDLastSave="0" documentId="13_ncr:1_{36E33B07-A7B9-40B0-B2C6-EDBA4B887E35}" xr6:coauthVersionLast="47" xr6:coauthVersionMax="47" xr10:uidLastSave="{00000000-0000-0000-0000-000000000000}"/>
  <bookViews>
    <workbookView xWindow="6000" yWindow="75" windowWidth="13785" windowHeight="10695" xr2:uid="{BF467D94-9260-4870-AB85-A062A83BA8B6}"/>
  </bookViews>
  <sheets>
    <sheet name="入札書" sheetId="4" r:id="rId1"/>
    <sheet name="入札内訳" sheetId="6" r:id="rId2"/>
    <sheet name="明細書" sheetId="2" r:id="rId3"/>
  </sheets>
  <externalReferences>
    <externalReference r:id="rId4"/>
  </externalReferences>
  <definedNames>
    <definedName name="_xlnm._FilterDatabase" localSheetId="2" hidden="1">明細書!$A$3:$K$432</definedName>
    <definedName name="_xlnm.Print_Area" localSheetId="0">入札書!$A$1:$G$33</definedName>
    <definedName name="_xlnm.Print_Area" localSheetId="2">明細書!$A$1:$K$433</definedName>
    <definedName name="所属">[1]セクション情報!$A$2:$A$102</definedName>
    <definedName name="略称">[1]業者情報!$A$2:$A$299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4" i="2" l="1"/>
  <c r="L71" i="2"/>
  <c r="L76" i="2"/>
  <c r="L93" i="2"/>
  <c r="L96" i="2"/>
  <c r="L101" i="2"/>
  <c r="L110" i="2"/>
  <c r="L114" i="2"/>
  <c r="L118" i="2"/>
  <c r="L125" i="2"/>
  <c r="L131" i="2"/>
  <c r="L135" i="2"/>
  <c r="L139" i="2"/>
  <c r="L146" i="2"/>
  <c r="L151" i="2"/>
  <c r="L176" i="2"/>
  <c r="L268" i="2"/>
  <c r="L281" i="2"/>
  <c r="L288" i="2"/>
  <c r="L306" i="2"/>
  <c r="L374" i="2"/>
  <c r="L402" i="2"/>
  <c r="L432" i="2"/>
  <c r="L153" i="2"/>
  <c r="L143" i="2"/>
  <c r="L141" i="2"/>
  <c r="L120" i="2"/>
  <c r="L98" i="2"/>
  <c r="L78" i="2"/>
  <c r="L68" i="2"/>
  <c r="L66" i="2"/>
  <c r="L56" i="2"/>
  <c r="L58" i="2"/>
  <c r="L49" i="2"/>
  <c r="L47" i="2"/>
  <c r="L13" i="2"/>
  <c r="I176" i="2"/>
  <c r="I153" i="2"/>
  <c r="I151" i="2"/>
  <c r="I146" i="2"/>
  <c r="I143" i="2"/>
  <c r="I141" i="2"/>
  <c r="I139" i="2"/>
  <c r="I135" i="2"/>
  <c r="I131" i="2"/>
  <c r="I125" i="2"/>
  <c r="I120" i="2"/>
  <c r="I118" i="2"/>
  <c r="I114" i="2"/>
  <c r="I110" i="2"/>
  <c r="I101" i="2"/>
  <c r="I98" i="2"/>
  <c r="I96" i="2"/>
  <c r="I93" i="2"/>
  <c r="I78" i="2"/>
  <c r="I76" i="2"/>
  <c r="I71" i="2"/>
  <c r="I68" i="2"/>
  <c r="I66" i="2"/>
  <c r="I64" i="2"/>
  <c r="I58" i="2"/>
  <c r="I56" i="2"/>
  <c r="I49" i="2"/>
  <c r="I47" i="2"/>
  <c r="I13" i="2"/>
  <c r="J420" i="2"/>
  <c r="J151" i="2" l="1"/>
  <c r="J114" i="2"/>
  <c r="J110" i="2"/>
  <c r="J101" i="2"/>
  <c r="J76" i="2"/>
  <c r="J68" i="2"/>
  <c r="J56" i="2"/>
  <c r="J47" i="2"/>
  <c r="J13" i="2"/>
  <c r="J330" i="2"/>
  <c r="J333" i="2"/>
  <c r="J347" i="2"/>
  <c r="J362" i="2"/>
  <c r="J278" i="2"/>
  <c r="J279" i="2"/>
  <c r="J280" i="2"/>
  <c r="J269" i="2"/>
  <c r="J270" i="2"/>
  <c r="J271" i="2"/>
  <c r="J272" i="2"/>
  <c r="J273" i="2"/>
  <c r="J249" i="2"/>
  <c r="J250" i="2"/>
  <c r="J251" i="2"/>
  <c r="J264" i="2"/>
  <c r="J265" i="2"/>
  <c r="J150" i="2"/>
  <c r="J144" i="2"/>
  <c r="J136" i="2"/>
  <c r="J113" i="2"/>
  <c r="J100" i="2"/>
  <c r="J84" i="2"/>
  <c r="J74" i="2"/>
  <c r="J75" i="2"/>
  <c r="J67" i="2"/>
  <c r="J65" i="2"/>
  <c r="J66" i="2" s="1"/>
  <c r="J55" i="2"/>
  <c r="J46" i="2"/>
  <c r="J45" i="2"/>
  <c r="J44" i="2"/>
  <c r="J43" i="2"/>
  <c r="J42" i="2"/>
  <c r="J41" i="2"/>
  <c r="J40" i="2"/>
  <c r="J39" i="2"/>
  <c r="J10" i="2"/>
  <c r="J11" i="2"/>
  <c r="J12" i="2"/>
  <c r="J109" i="2"/>
  <c r="C11" i="6" l="1"/>
  <c r="J400" i="2"/>
  <c r="J130" i="2"/>
  <c r="J131" i="2" s="1"/>
  <c r="I432" i="2" l="1"/>
  <c r="J431" i="2"/>
  <c r="J432" i="2" s="1"/>
  <c r="J430" i="2"/>
  <c r="J429" i="2"/>
  <c r="J428" i="2"/>
  <c r="J427" i="2"/>
  <c r="J426" i="2"/>
  <c r="J425" i="2"/>
  <c r="J424" i="2"/>
  <c r="J423" i="2"/>
  <c r="J422" i="2"/>
  <c r="J421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I402" i="2"/>
  <c r="J401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402" i="2" s="1"/>
  <c r="J376" i="2"/>
  <c r="J375" i="2"/>
  <c r="I374" i="2"/>
  <c r="J373" i="2"/>
  <c r="J372" i="2"/>
  <c r="J371" i="2"/>
  <c r="J370" i="2"/>
  <c r="J369" i="2"/>
  <c r="J368" i="2"/>
  <c r="J367" i="2"/>
  <c r="J366" i="2"/>
  <c r="J365" i="2"/>
  <c r="J364" i="2"/>
  <c r="J363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2" i="2"/>
  <c r="J331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74" i="2" s="1"/>
  <c r="J308" i="2"/>
  <c r="J307" i="2"/>
  <c r="I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306" i="2" s="1"/>
  <c r="J290" i="2"/>
  <c r="J289" i="2"/>
  <c r="I288" i="2"/>
  <c r="J287" i="2"/>
  <c r="J288" i="2" s="1"/>
  <c r="J286" i="2"/>
  <c r="J285" i="2"/>
  <c r="J284" i="2"/>
  <c r="J283" i="2"/>
  <c r="J282" i="2"/>
  <c r="I281" i="2"/>
  <c r="J277" i="2"/>
  <c r="J276" i="2"/>
  <c r="J275" i="2"/>
  <c r="J274" i="2"/>
  <c r="J281" i="2" s="1"/>
  <c r="I268" i="2"/>
  <c r="J267" i="2"/>
  <c r="J266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268" i="2" s="1"/>
  <c r="J178" i="2"/>
  <c r="J177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76" i="2" s="1"/>
  <c r="J155" i="2"/>
  <c r="J154" i="2"/>
  <c r="J152" i="2"/>
  <c r="J153" i="2" s="1"/>
  <c r="J149" i="2"/>
  <c r="J148" i="2"/>
  <c r="J147" i="2"/>
  <c r="J145" i="2"/>
  <c r="J146" i="2" s="1"/>
  <c r="J142" i="2"/>
  <c r="J143" i="2" s="1"/>
  <c r="J140" i="2"/>
  <c r="J141" i="2" s="1"/>
  <c r="J138" i="2"/>
  <c r="J139" i="2" s="1"/>
  <c r="J137" i="2"/>
  <c r="J134" i="2"/>
  <c r="J135" i="2" s="1"/>
  <c r="J133" i="2"/>
  <c r="J132" i="2"/>
  <c r="J129" i="2"/>
  <c r="J128" i="2"/>
  <c r="J127" i="2"/>
  <c r="J126" i="2"/>
  <c r="J124" i="2"/>
  <c r="J125" i="2" s="1"/>
  <c r="J123" i="2"/>
  <c r="J122" i="2"/>
  <c r="J121" i="2"/>
  <c r="J119" i="2"/>
  <c r="J120" i="2" s="1"/>
  <c r="J117" i="2"/>
  <c r="J118" i="2" s="1"/>
  <c r="J116" i="2"/>
  <c r="J115" i="2"/>
  <c r="J112" i="2"/>
  <c r="J111" i="2"/>
  <c r="J108" i="2"/>
  <c r="J107" i="2"/>
  <c r="J106" i="2"/>
  <c r="J105" i="2"/>
  <c r="J104" i="2"/>
  <c r="J103" i="2"/>
  <c r="J102" i="2"/>
  <c r="J99" i="2"/>
  <c r="J97" i="2"/>
  <c r="J98" i="2" s="1"/>
  <c r="J95" i="2"/>
  <c r="J96" i="2" s="1"/>
  <c r="J94" i="2"/>
  <c r="J92" i="2"/>
  <c r="J93" i="2" s="1"/>
  <c r="J91" i="2"/>
  <c r="J90" i="2"/>
  <c r="J89" i="2"/>
  <c r="J88" i="2"/>
  <c r="J87" i="2"/>
  <c r="J86" i="2"/>
  <c r="J85" i="2"/>
  <c r="J83" i="2"/>
  <c r="J82" i="2"/>
  <c r="J81" i="2"/>
  <c r="J80" i="2"/>
  <c r="J79" i="2"/>
  <c r="J77" i="2"/>
  <c r="J78" i="2" s="1"/>
  <c r="J63" i="2"/>
  <c r="J64" i="2" s="1"/>
  <c r="J73" i="2"/>
  <c r="J72" i="2"/>
  <c r="J70" i="2"/>
  <c r="J71" i="2" s="1"/>
  <c r="J69" i="2"/>
  <c r="J62" i="2"/>
  <c r="J61" i="2"/>
  <c r="J60" i="2"/>
  <c r="J59" i="2"/>
  <c r="J57" i="2"/>
  <c r="J58" i="2" s="1"/>
  <c r="J54" i="2"/>
  <c r="J53" i="2"/>
  <c r="J52" i="2"/>
  <c r="J51" i="2"/>
  <c r="J50" i="2"/>
  <c r="J48" i="2"/>
  <c r="J49" i="2" s="1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9" i="2"/>
  <c r="J8" i="2"/>
  <c r="J7" i="2"/>
  <c r="J6" i="2"/>
  <c r="J5" i="2"/>
  <c r="J4" i="2"/>
  <c r="C23" i="6" l="1"/>
  <c r="C25" i="6"/>
  <c r="C26" i="6"/>
  <c r="C32" i="6"/>
  <c r="C16" i="6"/>
  <c r="C7" i="6"/>
  <c r="C15" i="6"/>
  <c r="C30" i="6"/>
  <c r="C17" i="6"/>
  <c r="C4" i="6"/>
  <c r="C18" i="6"/>
  <c r="C6" i="6"/>
  <c r="C19" i="6"/>
  <c r="C21" i="6"/>
  <c r="C24" i="6"/>
  <c r="C31" i="6"/>
  <c r="C5" i="6"/>
  <c r="C9" i="6"/>
  <c r="C22" i="6"/>
  <c r="C28" i="6"/>
  <c r="C8" i="6"/>
  <c r="C37" i="6"/>
  <c r="C39" i="6"/>
  <c r="C36" i="6"/>
  <c r="C38" i="6"/>
  <c r="C10" i="6"/>
  <c r="C27" i="6"/>
  <c r="C13" i="6"/>
  <c r="C12" i="6"/>
  <c r="C14" i="6"/>
  <c r="C20" i="6"/>
  <c r="C35" i="6"/>
  <c r="C29" i="6"/>
  <c r="C34" i="6"/>
  <c r="C33" i="6"/>
  <c r="B30" i="4" l="1"/>
</calcChain>
</file>

<file path=xl/sharedStrings.xml><?xml version="1.0" encoding="utf-8"?>
<sst xmlns="http://schemas.openxmlformats.org/spreadsheetml/2006/main" count="1727" uniqueCount="764">
  <si>
    <t>161803　5ｍL</t>
  </si>
  <si>
    <t>OVﾁｯﾌﾟ</t>
  </si>
  <si>
    <t>寒冷凝集素吸収試薬</t>
  </si>
  <si>
    <t>BB－7040　4テスト</t>
  </si>
  <si>
    <t>オーソPI型物質</t>
  </si>
  <si>
    <t>166129　3ｍL</t>
  </si>
  <si>
    <t>5本</t>
  </si>
  <si>
    <t>富士ドライケム　アンモニアコントロールQN</t>
  </si>
  <si>
    <t>3ｍL×2本</t>
  </si>
  <si>
    <t>オーソバイオビュー　リバースカセット</t>
  </si>
  <si>
    <t>185007　20カセット</t>
  </si>
  <si>
    <t>抗M血清</t>
  </si>
  <si>
    <t>161605　5ｍL</t>
  </si>
  <si>
    <t>ジチオスレイトール（DTT）キット</t>
  </si>
  <si>
    <t>抗k（抗セラノ）血清</t>
  </si>
  <si>
    <t>163500　3ｍL</t>
  </si>
  <si>
    <t>スクロース</t>
  </si>
  <si>
    <t>192-00012　25ｇ</t>
  </si>
  <si>
    <t>MPAM用2次容器</t>
  </si>
  <si>
    <t>Aキャップ</t>
  </si>
  <si>
    <t>バイテック感受性カード　AST-N473</t>
  </si>
  <si>
    <t>薬品</t>
    <rPh sb="0" eb="2">
      <t>ヤクヒン</t>
    </rPh>
    <phoneticPr fontId="6"/>
  </si>
  <si>
    <t>消耗品</t>
    <rPh sb="0" eb="3">
      <t>ショウモウヒン</t>
    </rPh>
    <phoneticPr fontId="6"/>
  </si>
  <si>
    <t>見積
連番</t>
    <rPh sb="0" eb="2">
      <t>ミツモリ</t>
    </rPh>
    <rPh sb="3" eb="5">
      <t>レンバン</t>
    </rPh>
    <phoneticPr fontId="4"/>
  </si>
  <si>
    <t>札番</t>
    <rPh sb="0" eb="1">
      <t>フダ</t>
    </rPh>
    <rPh sb="1" eb="2">
      <t>バン</t>
    </rPh>
    <phoneticPr fontId="4"/>
  </si>
  <si>
    <t>品名</t>
  </si>
  <si>
    <t>規格</t>
    <rPh sb="0" eb="2">
      <t>キカク</t>
    </rPh>
    <phoneticPr fontId="6"/>
  </si>
  <si>
    <t>入数</t>
    <rPh sb="0" eb="1">
      <t>イ</t>
    </rPh>
    <rPh sb="1" eb="2">
      <t>カズ</t>
    </rPh>
    <phoneticPr fontId="6"/>
  </si>
  <si>
    <t>単位</t>
    <rPh sb="0" eb="2">
      <t>タンイ</t>
    </rPh>
    <phoneticPr fontId="6"/>
  </si>
  <si>
    <t>年間
予定
数量</t>
    <rPh sb="0" eb="2">
      <t>ネンカン</t>
    </rPh>
    <phoneticPr fontId="4"/>
  </si>
  <si>
    <t>見積単価
（税別）</t>
    <phoneticPr fontId="4"/>
  </si>
  <si>
    <t>見積金額
（税別）
〔自動計算〕</t>
    <phoneticPr fontId="4"/>
  </si>
  <si>
    <t>薬品該当</t>
    <rPh sb="0" eb="2">
      <t>ヤクヒン</t>
    </rPh>
    <rPh sb="2" eb="4">
      <t>ガイトウ</t>
    </rPh>
    <phoneticPr fontId="6"/>
  </si>
  <si>
    <t>日本ベクトン</t>
    <rPh sb="0" eb="2">
      <t>ニホン</t>
    </rPh>
    <phoneticPr fontId="6"/>
  </si>
  <si>
    <t>BBL MGIT 960専用サプリメントN</t>
    <rPh sb="12" eb="14">
      <t>センヨウ</t>
    </rPh>
    <phoneticPr fontId="6"/>
  </si>
  <si>
    <r>
      <t>245124　6本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2種</t>
    </r>
    <rPh sb="8" eb="9">
      <t>ホン</t>
    </rPh>
    <rPh sb="11" eb="12">
      <t>シュ</t>
    </rPh>
    <phoneticPr fontId="6"/>
  </si>
  <si>
    <t>入／箱</t>
    <rPh sb="0" eb="1">
      <t>イ</t>
    </rPh>
    <rPh sb="2" eb="3">
      <t>ハコ</t>
    </rPh>
    <phoneticPr fontId="6"/>
  </si>
  <si>
    <t>BBL MGIT TUBES 7ML（N）</t>
    <phoneticPr fontId="6"/>
  </si>
  <si>
    <t>245122　100本</t>
    <rPh sb="10" eb="11">
      <t>ホン</t>
    </rPh>
    <phoneticPr fontId="6"/>
  </si>
  <si>
    <t>セフィナーゼ</t>
    <phoneticPr fontId="6"/>
  </si>
  <si>
    <t>231650　50枚</t>
    <rPh sb="9" eb="10">
      <t>マイ</t>
    </rPh>
    <phoneticPr fontId="6"/>
  </si>
  <si>
    <t>ｻﾌﾞﾛ-ﾃﾞｷｽﾄﾛ-ｽCG寒天培地</t>
  </si>
  <si>
    <t>251359 20枚</t>
  </si>
  <si>
    <t>ﾄﾘﾌﾟﾁｹ-ｽｿｲⅡ羊血液寒天</t>
  </si>
  <si>
    <t>ﾍﾓﾌｨﾙｽID 4分画培地</t>
  </si>
  <si>
    <t>251142 10枚</t>
  </si>
  <si>
    <t>ﾐｭ-ﾗ-ﾋﾝﾄﾝⅡ寒天培地</t>
  </si>
  <si>
    <t>251177 20枚</t>
  </si>
  <si>
    <t>オーソ・クリニカル・ダイアグノスティックス</t>
    <phoneticPr fontId="6"/>
  </si>
  <si>
    <t>オーソ 抗D血清</t>
    <rPh sb="4" eb="5">
      <t>コウ</t>
    </rPh>
    <rPh sb="6" eb="8">
      <t>ケッセイ</t>
    </rPh>
    <phoneticPr fontId="6"/>
  </si>
  <si>
    <t>121104　10ml</t>
    <phoneticPr fontId="6"/>
  </si>
  <si>
    <t>入／本</t>
    <rPh sb="0" eb="1">
      <t>イ</t>
    </rPh>
    <rPh sb="2" eb="3">
      <t>ホン</t>
    </rPh>
    <phoneticPr fontId="6"/>
  </si>
  <si>
    <t>オーソ・クリニカル・ダイアグノスティックス</t>
  </si>
  <si>
    <t>バイオビュー ABDカセット オート用</t>
    <rPh sb="18" eb="19">
      <t>ヨウ</t>
    </rPh>
    <phoneticPr fontId="6"/>
  </si>
  <si>
    <t>180019　20カセット</t>
    <phoneticPr fontId="6"/>
  </si>
  <si>
    <t>オーソ バイオビュー抗IgGカセット</t>
    <rPh sb="10" eb="11">
      <t>コウ</t>
    </rPh>
    <phoneticPr fontId="6"/>
  </si>
  <si>
    <t>183003　20カセット</t>
    <phoneticPr fontId="6"/>
  </si>
  <si>
    <t>バイオビュー ABD確認用カセット</t>
    <rPh sb="10" eb="13">
      <t>カクニンヨウ</t>
    </rPh>
    <phoneticPr fontId="6"/>
  </si>
  <si>
    <t>180026　20カセット</t>
    <phoneticPr fontId="6"/>
  </si>
  <si>
    <t>125102　5ml</t>
    <phoneticPr fontId="6"/>
  </si>
  <si>
    <t>抗c血清 オーソバイオクローン抗c</t>
    <rPh sb="0" eb="1">
      <t>コウ</t>
    </rPh>
    <rPh sb="2" eb="4">
      <t>ケッセイ</t>
    </rPh>
    <rPh sb="15" eb="16">
      <t>コウ</t>
    </rPh>
    <phoneticPr fontId="6"/>
  </si>
  <si>
    <t>124105　5ml</t>
    <phoneticPr fontId="6"/>
  </si>
  <si>
    <t>オーソ バイオクローン抗C</t>
    <rPh sb="11" eb="12">
      <t>コウ</t>
    </rPh>
    <phoneticPr fontId="6"/>
  </si>
  <si>
    <t>123108　5ml</t>
    <phoneticPr fontId="6"/>
  </si>
  <si>
    <t>オーソ バイオクローン抗e</t>
    <rPh sb="11" eb="12">
      <t>コウ</t>
    </rPh>
    <phoneticPr fontId="6"/>
  </si>
  <si>
    <t>126109　5ml</t>
    <phoneticPr fontId="6"/>
  </si>
  <si>
    <t>142000　10ml</t>
    <phoneticPr fontId="6"/>
  </si>
  <si>
    <t>オーソ バイオクローン抗D</t>
    <rPh sb="11" eb="12">
      <t>コウ</t>
    </rPh>
    <phoneticPr fontId="6"/>
  </si>
  <si>
    <t>121005　10ml</t>
    <phoneticPr fontId="6"/>
  </si>
  <si>
    <t>オーソ 抗Xga血清</t>
    <rPh sb="4" eb="5">
      <t>コウ</t>
    </rPh>
    <rPh sb="8" eb="10">
      <t>ケッセイ</t>
    </rPh>
    <phoneticPr fontId="6"/>
  </si>
  <si>
    <t>164521　1ml</t>
    <phoneticPr fontId="6"/>
  </si>
  <si>
    <t>オーソ バイオビュー ニュートラル カセット</t>
    <phoneticPr fontId="6"/>
  </si>
  <si>
    <t>184000　20カセット</t>
    <phoneticPr fontId="6"/>
  </si>
  <si>
    <t>144103　3ml</t>
    <phoneticPr fontId="6"/>
  </si>
  <si>
    <t>オーソ バイオクローン抗Jka</t>
    <rPh sb="11" eb="12">
      <t>コウ</t>
    </rPh>
    <phoneticPr fontId="6"/>
  </si>
  <si>
    <t>163210　3ml</t>
    <phoneticPr fontId="6"/>
  </si>
  <si>
    <t>オーソ バイオクローン抗Jkb</t>
    <rPh sb="11" eb="12">
      <t>コウ</t>
    </rPh>
    <phoneticPr fontId="6"/>
  </si>
  <si>
    <t>163319　3ml</t>
    <phoneticPr fontId="6"/>
  </si>
  <si>
    <t>オーソ バイオクローン抗s</t>
    <rPh sb="11" eb="12">
      <t>コウ</t>
    </rPh>
    <phoneticPr fontId="6"/>
  </si>
  <si>
    <t>163715　2ml</t>
    <phoneticPr fontId="6"/>
  </si>
  <si>
    <t>オーソ 抗Hレクチン</t>
    <rPh sb="4" eb="5">
      <t>コウ</t>
    </rPh>
    <phoneticPr fontId="6"/>
  </si>
  <si>
    <t>116025　2ml</t>
    <phoneticPr fontId="6"/>
  </si>
  <si>
    <t>OV 7%BSA</t>
    <phoneticPr fontId="6"/>
  </si>
  <si>
    <r>
      <t>199219　10ml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6</t>
    </r>
    <phoneticPr fontId="6"/>
  </si>
  <si>
    <t>OV 希釈トレイ</t>
    <rPh sb="3" eb="5">
      <t>キシャク</t>
    </rPh>
    <phoneticPr fontId="6"/>
  </si>
  <si>
    <t>714726　180個</t>
    <rPh sb="10" eb="11">
      <t>コ</t>
    </rPh>
    <phoneticPr fontId="6"/>
  </si>
  <si>
    <t>OV E-cap（10ml）</t>
    <phoneticPr fontId="6"/>
  </si>
  <si>
    <t>714733　250個</t>
    <rPh sb="10" eb="11">
      <t>コ</t>
    </rPh>
    <phoneticPr fontId="6"/>
  </si>
  <si>
    <t>OV E-cap（3ml）</t>
    <phoneticPr fontId="6"/>
  </si>
  <si>
    <t>714696　500個</t>
    <rPh sb="10" eb="11">
      <t>コ</t>
    </rPh>
    <phoneticPr fontId="6"/>
  </si>
  <si>
    <t>抗A1レクチン</t>
    <rPh sb="0" eb="1">
      <t>コウ</t>
    </rPh>
    <phoneticPr fontId="6"/>
  </si>
  <si>
    <t>115011　2ml</t>
    <phoneticPr fontId="6"/>
  </si>
  <si>
    <t>抗FYB（抗ダフィB）血清</t>
    <rPh sb="0" eb="1">
      <t>コウ</t>
    </rPh>
    <rPh sb="5" eb="6">
      <t>コウ</t>
    </rPh>
    <rPh sb="11" eb="13">
      <t>ケッセイ</t>
    </rPh>
    <phoneticPr fontId="6"/>
  </si>
  <si>
    <t>163104　3ml</t>
    <phoneticPr fontId="6"/>
  </si>
  <si>
    <t>ルイス型物質</t>
    <rPh sb="3" eb="4">
      <t>ガタ</t>
    </rPh>
    <rPh sb="4" eb="6">
      <t>ブッシツ</t>
    </rPh>
    <phoneticPr fontId="6"/>
  </si>
  <si>
    <t>166211　3ml</t>
    <phoneticPr fontId="6"/>
  </si>
  <si>
    <t>バイオビューDAT/IDATカセット</t>
    <phoneticPr fontId="6"/>
  </si>
  <si>
    <t>187100　10カセット</t>
    <phoneticPr fontId="6"/>
  </si>
  <si>
    <t>アークレイ</t>
    <phoneticPr fontId="6"/>
  </si>
  <si>
    <t>ユリフレットS 11UA</t>
    <phoneticPr fontId="6"/>
  </si>
  <si>
    <t>106852　100枚</t>
    <rPh sb="10" eb="11">
      <t>マイ</t>
    </rPh>
    <phoneticPr fontId="6"/>
  </si>
  <si>
    <t>イムコア</t>
    <phoneticPr fontId="6"/>
  </si>
  <si>
    <t>ガンマクローン抗IgG</t>
    <rPh sb="7" eb="8">
      <t>コウ</t>
    </rPh>
    <phoneticPr fontId="6"/>
  </si>
  <si>
    <r>
      <t>BB-4092　10ml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</t>
    </r>
    <phoneticPr fontId="6"/>
  </si>
  <si>
    <t>ガンマクローン抗A</t>
    <rPh sb="7" eb="8">
      <t>コウ</t>
    </rPh>
    <phoneticPr fontId="6"/>
  </si>
  <si>
    <r>
      <t>BB-4102　10ml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</t>
    </r>
    <phoneticPr fontId="6"/>
  </si>
  <si>
    <t>ガンマクローン抗B</t>
    <rPh sb="7" eb="8">
      <t>コウ</t>
    </rPh>
    <phoneticPr fontId="6"/>
  </si>
  <si>
    <r>
      <t>BB-4132　10ml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</t>
    </r>
    <phoneticPr fontId="6"/>
  </si>
  <si>
    <t>BB-7865 EGAキット</t>
    <phoneticPr fontId="6"/>
  </si>
  <si>
    <t>20回</t>
    <rPh sb="2" eb="3">
      <t>カイ</t>
    </rPh>
    <phoneticPr fontId="6"/>
  </si>
  <si>
    <t>W.A.R.M</t>
    <phoneticPr fontId="6"/>
  </si>
  <si>
    <r>
      <t>5ml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2</t>
    </r>
    <phoneticPr fontId="6"/>
  </si>
  <si>
    <t>極東製薬</t>
    <rPh sb="0" eb="2">
      <t>キョクトウ</t>
    </rPh>
    <rPh sb="2" eb="4">
      <t>セイヤク</t>
    </rPh>
    <phoneticPr fontId="6"/>
  </si>
  <si>
    <t>キャピリア TB-Neo</t>
    <phoneticPr fontId="6"/>
  </si>
  <si>
    <t>100テスト</t>
    <phoneticPr fontId="6"/>
  </si>
  <si>
    <t>植毛綿棒 鼻腔用</t>
    <rPh sb="0" eb="2">
      <t>ショクモウ</t>
    </rPh>
    <rPh sb="2" eb="4">
      <t>メンボウ</t>
    </rPh>
    <rPh sb="5" eb="7">
      <t>ビクウ</t>
    </rPh>
    <rPh sb="7" eb="8">
      <t>ヨウ</t>
    </rPh>
    <phoneticPr fontId="6"/>
  </si>
  <si>
    <t>100本</t>
    <rPh sb="3" eb="4">
      <t>ホン</t>
    </rPh>
    <phoneticPr fontId="6"/>
  </si>
  <si>
    <t>アネロパウチ嫌気</t>
    <rPh sb="6" eb="8">
      <t>ケンキ</t>
    </rPh>
    <phoneticPr fontId="6"/>
  </si>
  <si>
    <t>50回</t>
    <rPh sb="2" eb="3">
      <t>カイ</t>
    </rPh>
    <phoneticPr fontId="6"/>
  </si>
  <si>
    <t>ｽﾌﾟﾀｻﾞｲﾑ</t>
  </si>
  <si>
    <t>15200 10本</t>
  </si>
  <si>
    <t>ﾌﾞﾙｾﾗHK寒天培地 RS</t>
  </si>
  <si>
    <t>06620 20枚</t>
  </si>
  <si>
    <t>積水メディカル</t>
    <rPh sb="0" eb="2">
      <t>セキスイ</t>
    </rPh>
    <phoneticPr fontId="6"/>
  </si>
  <si>
    <t>抗Dモノクロ「三光」</t>
    <rPh sb="0" eb="1">
      <t>コウ</t>
    </rPh>
    <rPh sb="7" eb="9">
      <t>サンコウ</t>
    </rPh>
    <phoneticPr fontId="6"/>
  </si>
  <si>
    <t>SD201　10ml</t>
    <phoneticPr fontId="6"/>
  </si>
  <si>
    <t>ガルサーブAB</t>
    <phoneticPr fontId="6"/>
  </si>
  <si>
    <t>SD301　10テスト</t>
    <phoneticPr fontId="6"/>
  </si>
  <si>
    <t>島津ダイアグノスティクス</t>
    <rPh sb="0" eb="2">
      <t>シマヅ</t>
    </rPh>
    <phoneticPr fontId="6"/>
  </si>
  <si>
    <t>アキュレートX-MRSA寒天培地　10枚</t>
    <rPh sb="12" eb="16">
      <t>カンテンバイチ</t>
    </rPh>
    <rPh sb="19" eb="20">
      <t>マイ</t>
    </rPh>
    <phoneticPr fontId="6"/>
  </si>
  <si>
    <t>アボット ダイアグノスティクス</t>
    <phoneticPr fontId="6"/>
  </si>
  <si>
    <t>B710-012J　12テスト</t>
    <phoneticPr fontId="6"/>
  </si>
  <si>
    <t>ビオメリュージャパン</t>
    <phoneticPr fontId="6"/>
  </si>
  <si>
    <t>バイテック2 GN同定カード</t>
    <rPh sb="9" eb="11">
      <t>ドウテイ</t>
    </rPh>
    <phoneticPr fontId="6"/>
  </si>
  <si>
    <t>21341　20枚入り</t>
    <rPh sb="8" eb="10">
      <t>マイイ</t>
    </rPh>
    <phoneticPr fontId="6"/>
  </si>
  <si>
    <t>バイテック2 GP同定カード</t>
    <rPh sb="9" eb="11">
      <t>ドウテイ</t>
    </rPh>
    <phoneticPr fontId="6"/>
  </si>
  <si>
    <t>21342　20枚入り</t>
    <rPh sb="8" eb="10">
      <t>マイイ</t>
    </rPh>
    <phoneticPr fontId="6"/>
  </si>
  <si>
    <t>バイテック2 感受性カード AST-N229</t>
    <rPh sb="7" eb="10">
      <t>カンジュセイ</t>
    </rPh>
    <phoneticPr fontId="6"/>
  </si>
  <si>
    <t>413146　20枚入り</t>
    <rPh sb="9" eb="10">
      <t>マイ</t>
    </rPh>
    <rPh sb="10" eb="11">
      <t>イ</t>
    </rPh>
    <phoneticPr fontId="6"/>
  </si>
  <si>
    <t>バイテック2 感受性カード AST-ST03</t>
    <rPh sb="7" eb="10">
      <t>カンジュセイ</t>
    </rPh>
    <phoneticPr fontId="6"/>
  </si>
  <si>
    <t>421040　20枚入り</t>
    <rPh sb="9" eb="11">
      <t>マイイ</t>
    </rPh>
    <phoneticPr fontId="6"/>
  </si>
  <si>
    <t>420739　20枚入り</t>
    <rPh sb="9" eb="11">
      <t>マイイ</t>
    </rPh>
    <phoneticPr fontId="6"/>
  </si>
  <si>
    <t>バイテック2 酵母様真菌同定カード YST</t>
    <rPh sb="7" eb="9">
      <t>コウボ</t>
    </rPh>
    <rPh sb="9" eb="10">
      <t>サマ</t>
    </rPh>
    <rPh sb="10" eb="12">
      <t>シンキン</t>
    </rPh>
    <rPh sb="12" eb="14">
      <t>ドウテイ</t>
    </rPh>
    <phoneticPr fontId="6"/>
  </si>
  <si>
    <t>21343　20枚入り</t>
    <rPh sb="8" eb="10">
      <t>マイイ</t>
    </rPh>
    <phoneticPr fontId="6"/>
  </si>
  <si>
    <t>バイテック2 NH同定カード</t>
    <rPh sb="9" eb="11">
      <t>ドウテイ</t>
    </rPh>
    <phoneticPr fontId="6"/>
  </si>
  <si>
    <t>21346　20枚入り</t>
    <rPh sb="8" eb="10">
      <t>マイイ</t>
    </rPh>
    <phoneticPr fontId="6"/>
  </si>
  <si>
    <t>バイテック2 ANC同定カード</t>
    <rPh sb="10" eb="12">
      <t>ドウテイ</t>
    </rPh>
    <phoneticPr fontId="6"/>
  </si>
  <si>
    <t>21347　20枚入り</t>
    <rPh sb="8" eb="10">
      <t>マイイ</t>
    </rPh>
    <phoneticPr fontId="6"/>
  </si>
  <si>
    <t>バイテック2 感受性カード AST-P669</t>
    <rPh sb="7" eb="10">
      <t>カンジュセイ</t>
    </rPh>
    <phoneticPr fontId="6"/>
  </si>
  <si>
    <t>20枚入り</t>
    <rPh sb="2" eb="4">
      <t>マイイ</t>
    </rPh>
    <phoneticPr fontId="6"/>
  </si>
  <si>
    <t>BIOFIRE血液培養ﾊﾟﾈﾙ2</t>
  </si>
  <si>
    <t>RFIT-ASY-0147 30ﾃｽﾄ</t>
  </si>
  <si>
    <t>FILMARRAY 呼吸器ﾊﾟﾈﾙ2.1</t>
  </si>
  <si>
    <t>423742 30ﾃｽﾄ</t>
  </si>
  <si>
    <t>FA PLUS培養ﾎﾞﾄﾙ(好気)</t>
  </si>
  <si>
    <t>410851 30MLX100本</t>
  </si>
  <si>
    <t>FN PLUS培養ﾎﾞﾄﾙ(嫌気)</t>
  </si>
  <si>
    <t>410852 40MLX100本</t>
  </si>
  <si>
    <t>PASTOREX スタッフプラス</t>
    <phoneticPr fontId="6"/>
  </si>
  <si>
    <t>60回</t>
    <rPh sb="2" eb="3">
      <t>カイ</t>
    </rPh>
    <phoneticPr fontId="6"/>
  </si>
  <si>
    <t>PASTOREX ストレップ</t>
    <phoneticPr fontId="6"/>
  </si>
  <si>
    <t>40042　60テスト</t>
    <phoneticPr fontId="6"/>
  </si>
  <si>
    <t>アイ・エル・ジャパン</t>
  </si>
  <si>
    <t>杏林製薬</t>
    <rPh sb="0" eb="2">
      <t>キョウリン</t>
    </rPh>
    <rPh sb="2" eb="4">
      <t>セイヤク</t>
    </rPh>
    <phoneticPr fontId="6"/>
  </si>
  <si>
    <t>ミルトン</t>
    <phoneticPr fontId="6"/>
  </si>
  <si>
    <t>1000ml</t>
    <phoneticPr fontId="6"/>
  </si>
  <si>
    <t>富士フイルム</t>
    <rPh sb="0" eb="2">
      <t>フジ</t>
    </rPh>
    <phoneticPr fontId="6"/>
  </si>
  <si>
    <t>ドライケムスライドNH3WⅡ</t>
    <phoneticPr fontId="6"/>
  </si>
  <si>
    <t>550291　50枚</t>
    <rPh sb="9" eb="10">
      <t>マイ</t>
    </rPh>
    <phoneticPr fontId="6"/>
  </si>
  <si>
    <t>富士フイルム和光純薬</t>
    <rPh sb="0" eb="2">
      <t>フジ</t>
    </rPh>
    <rPh sb="6" eb="8">
      <t>ワコウ</t>
    </rPh>
    <rPh sb="8" eb="10">
      <t>ジュンヤク</t>
    </rPh>
    <phoneticPr fontId="6"/>
  </si>
  <si>
    <t>BCチップワコーEXT</t>
    <phoneticPr fontId="6"/>
  </si>
  <si>
    <t>乾熱滅菌済アルミキャップ</t>
    <rPh sb="0" eb="2">
      <t>カンネツ</t>
    </rPh>
    <rPh sb="2" eb="4">
      <t>メッキン</t>
    </rPh>
    <rPh sb="4" eb="5">
      <t>ズ</t>
    </rPh>
    <phoneticPr fontId="6"/>
  </si>
  <si>
    <r>
      <t>10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10</t>
    </r>
    <phoneticPr fontId="6"/>
  </si>
  <si>
    <t>LALコントロールワコー</t>
    <phoneticPr fontId="6"/>
  </si>
  <si>
    <r>
      <rPr>
        <sz val="10"/>
        <rFont val="Calibri"/>
        <family val="3"/>
        <charset val="161"/>
      </rPr>
      <t>β</t>
    </r>
    <r>
      <rPr>
        <sz val="10"/>
        <rFont val="HGｺﾞｼｯｸM"/>
        <family val="3"/>
        <charset val="128"/>
      </rPr>
      <t>グルカンテストワコー</t>
    </r>
    <phoneticPr fontId="6"/>
  </si>
  <si>
    <r>
      <rPr>
        <sz val="10"/>
        <rFont val="Calibri"/>
        <family val="3"/>
        <charset val="161"/>
      </rPr>
      <t>β</t>
    </r>
    <r>
      <rPr>
        <sz val="10"/>
        <rFont val="HGｺﾞｼｯｸM"/>
        <family val="3"/>
        <charset val="128"/>
      </rPr>
      <t>グルカンテスト検体前処理液</t>
    </r>
    <rPh sb="8" eb="10">
      <t>ケンタイ</t>
    </rPh>
    <rPh sb="10" eb="11">
      <t>マエ</t>
    </rPh>
    <rPh sb="11" eb="13">
      <t>ショリ</t>
    </rPh>
    <rPh sb="13" eb="14">
      <t>エキ</t>
    </rPh>
    <phoneticPr fontId="6"/>
  </si>
  <si>
    <r>
      <t>0.9ml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50</t>
    </r>
    <phoneticPr fontId="6"/>
  </si>
  <si>
    <t>ベノジェクトⅡ真空採血管ヘパリンナトリウム</t>
    <rPh sb="7" eb="9">
      <t>シンクウ</t>
    </rPh>
    <rPh sb="9" eb="12">
      <t>サイケツカン</t>
    </rPh>
    <phoneticPr fontId="6"/>
  </si>
  <si>
    <r>
      <t>3ml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100</t>
    </r>
    <phoneticPr fontId="6"/>
  </si>
  <si>
    <t>BCチップワコー 1000-R</t>
    <phoneticPr fontId="6"/>
  </si>
  <si>
    <t>458-01201　100本</t>
    <rPh sb="13" eb="14">
      <t>ホン</t>
    </rPh>
    <phoneticPr fontId="6"/>
  </si>
  <si>
    <t>ミュータスワコー MTB/MAI試薬カートリッジ</t>
    <rPh sb="16" eb="18">
      <t>シヤク</t>
    </rPh>
    <phoneticPr fontId="6"/>
  </si>
  <si>
    <t>408-02301　24回用</t>
    <rPh sb="12" eb="13">
      <t>カイ</t>
    </rPh>
    <rPh sb="13" eb="14">
      <t>ヨウ</t>
    </rPh>
    <phoneticPr fontId="6"/>
  </si>
  <si>
    <t>アジレントテクノロジー</t>
    <phoneticPr fontId="6"/>
  </si>
  <si>
    <t>ダコ PD-L1 IHC 22C3 pharmDX「ダコ」</t>
    <phoneticPr fontId="6"/>
  </si>
  <si>
    <t>SK00621-5J</t>
    <phoneticPr fontId="6"/>
  </si>
  <si>
    <t>K800721-2</t>
    <phoneticPr fontId="6"/>
  </si>
  <si>
    <r>
      <t>K8005　30ml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3</t>
    </r>
    <phoneticPr fontId="6"/>
  </si>
  <si>
    <t>07999</t>
    <phoneticPr fontId="6"/>
  </si>
  <si>
    <t>武藤化学</t>
    <rPh sb="0" eb="2">
      <t>ムトウ</t>
    </rPh>
    <rPh sb="2" eb="4">
      <t>カガク</t>
    </rPh>
    <phoneticPr fontId="6"/>
  </si>
  <si>
    <t>媒染剤アザン・マッソン染色</t>
    <rPh sb="0" eb="2">
      <t>バイセン</t>
    </rPh>
    <rPh sb="2" eb="3">
      <t>ザイ</t>
    </rPh>
    <rPh sb="11" eb="13">
      <t>センショク</t>
    </rPh>
    <phoneticPr fontId="6"/>
  </si>
  <si>
    <t>10%中性緩衝ホルマリン</t>
    <rPh sb="3" eb="5">
      <t>チュウセイ</t>
    </rPh>
    <rPh sb="5" eb="7">
      <t>カンショウ</t>
    </rPh>
    <phoneticPr fontId="6"/>
  </si>
  <si>
    <r>
      <t>35057　8ml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100</t>
    </r>
    <phoneticPr fontId="6"/>
  </si>
  <si>
    <t>アルシャンブルー液 細胞診用（山本法）</t>
    <rPh sb="8" eb="9">
      <t>エキ</t>
    </rPh>
    <rPh sb="10" eb="12">
      <t>サイボウ</t>
    </rPh>
    <rPh sb="13" eb="14">
      <t>ヨウ</t>
    </rPh>
    <rPh sb="15" eb="17">
      <t>ヤマモト</t>
    </rPh>
    <rPh sb="17" eb="18">
      <t>ホウ</t>
    </rPh>
    <phoneticPr fontId="6"/>
  </si>
  <si>
    <t>アルシャンブルー液 PH2.5（組織用）</t>
    <rPh sb="8" eb="9">
      <t>エキ</t>
    </rPh>
    <rPh sb="16" eb="19">
      <t>ソシキヨウ</t>
    </rPh>
    <phoneticPr fontId="6"/>
  </si>
  <si>
    <t>スギヤマゲン</t>
    <phoneticPr fontId="6"/>
  </si>
  <si>
    <t>スナップアンドダイジェスト75ｍL</t>
    <phoneticPr fontId="6"/>
  </si>
  <si>
    <t>10本</t>
    <rPh sb="2" eb="3">
      <t>ホン</t>
    </rPh>
    <phoneticPr fontId="6"/>
  </si>
  <si>
    <t>スナップアンドダイジェスト150ｍL</t>
    <phoneticPr fontId="6"/>
  </si>
  <si>
    <t>アネロパック嫌気</t>
    <rPh sb="6" eb="8">
      <t>ケンキ</t>
    </rPh>
    <phoneticPr fontId="6"/>
  </si>
  <si>
    <t>A-03 50個</t>
  </si>
  <si>
    <t>アジア器材</t>
    <rPh sb="3" eb="5">
      <t>キザイ</t>
    </rPh>
    <phoneticPr fontId="6"/>
  </si>
  <si>
    <t>滅菌綿棒チューブ 10本包装</t>
    <rPh sb="0" eb="2">
      <t>メッキン</t>
    </rPh>
    <rPh sb="2" eb="4">
      <t>メンボウ</t>
    </rPh>
    <rPh sb="11" eb="12">
      <t>ホン</t>
    </rPh>
    <rPh sb="12" eb="14">
      <t>ホウソウ</t>
    </rPh>
    <phoneticPr fontId="6"/>
  </si>
  <si>
    <t>滅菌綿棒チューブ イエロー</t>
    <rPh sb="0" eb="2">
      <t>メッキン</t>
    </rPh>
    <rPh sb="2" eb="4">
      <t>メンボウ</t>
    </rPh>
    <phoneticPr fontId="6"/>
  </si>
  <si>
    <r>
      <t>S5001C-10　10本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100</t>
    </r>
    <rPh sb="12" eb="13">
      <t>ホン</t>
    </rPh>
    <phoneticPr fontId="6"/>
  </si>
  <si>
    <t>滅菌PP凍結チューブ キャップ付き</t>
    <rPh sb="0" eb="2">
      <t>メッキン</t>
    </rPh>
    <rPh sb="4" eb="6">
      <t>トウケツ</t>
    </rPh>
    <rPh sb="15" eb="16">
      <t>ツ</t>
    </rPh>
    <phoneticPr fontId="6"/>
  </si>
  <si>
    <r>
      <t>2463C000B-10　50本</t>
    </r>
    <r>
      <rPr>
        <sz val="10"/>
        <rFont val="Calibri"/>
        <family val="3"/>
      </rPr>
      <t>×</t>
    </r>
    <r>
      <rPr>
        <sz val="10"/>
        <rFont val="HGｺﾞｼｯｸM"/>
        <family val="3"/>
        <charset val="128"/>
      </rPr>
      <t>20</t>
    </r>
    <rPh sb="15" eb="16">
      <t>ホン</t>
    </rPh>
    <phoneticPr fontId="6"/>
  </si>
  <si>
    <t>F10%中性緩衝ホルマリン</t>
    <rPh sb="4" eb="6">
      <t>チュウセイ</t>
    </rPh>
    <rPh sb="6" eb="8">
      <t>カンショウ</t>
    </rPh>
    <phoneticPr fontId="6"/>
  </si>
  <si>
    <t>FBL200RA0-01　20L</t>
    <phoneticPr fontId="6"/>
  </si>
  <si>
    <t>家田化学薬品</t>
    <rPh sb="0" eb="2">
      <t>イエダ</t>
    </rPh>
    <rPh sb="2" eb="4">
      <t>カガク</t>
    </rPh>
    <rPh sb="4" eb="6">
      <t>ヤクヒン</t>
    </rPh>
    <phoneticPr fontId="6"/>
  </si>
  <si>
    <t>ホルムアルデヒド液</t>
    <rPh sb="8" eb="9">
      <t>エキ</t>
    </rPh>
    <phoneticPr fontId="6"/>
  </si>
  <si>
    <t>特級　18kg</t>
    <rPh sb="0" eb="2">
      <t>トッキュウ</t>
    </rPh>
    <phoneticPr fontId="6"/>
  </si>
  <si>
    <t>コージンバイオ</t>
    <phoneticPr fontId="6"/>
  </si>
  <si>
    <t>56230 500ML</t>
  </si>
  <si>
    <t>56240 500ML</t>
  </si>
  <si>
    <t>56250 500ML</t>
  </si>
  <si>
    <t>ミズホメディー</t>
    <phoneticPr fontId="6"/>
  </si>
  <si>
    <t>ｸｲｯｸﾁｪｲｻ- CD GDH/TOX</t>
  </si>
  <si>
    <t>68500 10回用</t>
  </si>
  <si>
    <t>ﾋｰﾓｽｱｲｴﾙ ﾉｰﾏﾙｺﾝﾄﾛｰﾙ</t>
  </si>
  <si>
    <t>1mL用×10本</t>
  </si>
  <si>
    <t>箱</t>
    <rPh sb="0" eb="1">
      <t>ハコ</t>
    </rPh>
    <phoneticPr fontId="2"/>
  </si>
  <si>
    <t>ﾋｰﾓｽｱｲｴﾙ ﾛｰ･ｱﾌﾞﾉｰﾏﾙｺﾝﾄﾛｰﾙ</t>
  </si>
  <si>
    <t>ﾋｰﾓｽｱｲｴﾙ ｷｬﾘﾌﾞﾚｰｼｮﾝ血漿</t>
  </si>
  <si>
    <t>ﾋｰﾓｽｱｲｴﾙ ﾌｧｸﾀｰ･ﾀﾞｲﾘｭｰｴﾝﾄ</t>
  </si>
  <si>
    <t>100ml×1本</t>
    <rPh sb="7" eb="8">
      <t>ホン</t>
    </rPh>
    <phoneticPr fontId="2"/>
  </si>
  <si>
    <t>ﾋｰﾓｽｱｲｴﾙ ｸﾘｰﾆﾝｸﾞｴｰｼﾞｪﾝﾄ(ｸﾘｰﾝA)</t>
  </si>
  <si>
    <t>500ml×1</t>
  </si>
  <si>
    <t>本</t>
    <rPh sb="0" eb="1">
      <t>ホン</t>
    </rPh>
    <phoneticPr fontId="2"/>
  </si>
  <si>
    <t>ﾋｰﾓｽｱｲｴﾙ ｸﾘｰﾆﾝｸﾞｴｰｼﾞｪﾝﾄ(ｸﾘｰﾝB)</t>
  </si>
  <si>
    <t>80ml×1本</t>
    <rPh sb="6" eb="7">
      <t>ホン</t>
    </rPh>
    <phoneticPr fontId="2"/>
  </si>
  <si>
    <t xml:space="preserve">ﾋｰﾓｽｱｲｴﾙ ﾘﾝｽｿﾘｭｰｼｮﾝ </t>
  </si>
  <si>
    <t>4L×１</t>
  </si>
  <si>
    <t>ﾋｰﾓｽｱｲｴﾙ ｼﾝｻｼﾙ APTT</t>
  </si>
  <si>
    <t>10ml×5</t>
  </si>
  <si>
    <t>ｷｭﾍﾞｯﾄ　ACL TOP用</t>
  </si>
  <si>
    <t>100個×６</t>
    <rPh sb="3" eb="4">
      <t>コ</t>
    </rPh>
    <phoneticPr fontId="2"/>
  </si>
  <si>
    <t>ﾋｰﾓｽｱｲｴﾙ Dﾀﾞｲﾏｰ HS2000 ｺﾝﾄﾛｰﾙ</t>
  </si>
  <si>
    <t>2濃度 各1mL×５</t>
  </si>
  <si>
    <t>ﾋｰﾓｽｱｲｴﾙ FDP</t>
  </si>
  <si>
    <t>ﾃｯｸｽ試薬:4mL×3 反応緩衝液:4mL×3</t>
  </si>
  <si>
    <t>ﾋｰﾓｽｱｲｴﾙ FDP ｷｬﾘﾌﾞﾚｰﾀｰ</t>
  </si>
  <si>
    <t>5濃度 各1mL用×1</t>
  </si>
  <si>
    <t>ﾋｰﾓｽｱｲｴﾙ FDP ｺﾝﾄﾛｰﾙ</t>
  </si>
  <si>
    <t>2濃度 各1mL用×3</t>
  </si>
  <si>
    <t>ﾋｰﾓｽｱｲｴﾙ Fib</t>
  </si>
  <si>
    <t>5ml用×10本</t>
  </si>
  <si>
    <t>ﾋｰﾓｽｱｲｴﾙ ｱﾝﾁﾄﾛﾝﾋﾞﾝ LQ</t>
  </si>
  <si>
    <t>基質試薬:2mL×2 ﾌｧｸﾀｰXa試薬:2mL×2</t>
  </si>
  <si>
    <t>ﾋｰﾓｽｱｲｴﾙ ﾚﾃﾞｨﾌﾟﾗｽﾁﾝ</t>
  </si>
  <si>
    <t>ﾚﾃﾞｨﾌﾟﾗｽﾁﾝ試薬:1ml×5 調整液:19ml×5</t>
  </si>
  <si>
    <t>ﾋｰﾓｽｱｲｴﾙDﾀﾞｲﾏｰ HS2000</t>
  </si>
  <si>
    <t>ﾗﾃｯｸｽ試薬:13.5mL×4 反応緩衝液:16mL×4</t>
  </si>
  <si>
    <t>Verify Now WQCｱｯｾｲ</t>
  </si>
  <si>
    <t>6組</t>
  </si>
  <si>
    <t>アイ・エル・ジャパン</t>
    <phoneticPr fontId="6"/>
  </si>
  <si>
    <t xml:space="preserve">Verify Now ﾌﾟﾘﾝﾀｰﾍﾟｰﾊﾟｰ  </t>
  </si>
  <si>
    <t>10ロール</t>
  </si>
  <si>
    <t>Verify Now ﾌﾟﾘﾍﾞﾝﾃｨﾌﾞﾒﾝﾃﾅﾝｽｷｯﾄ</t>
  </si>
  <si>
    <t>13個</t>
    <rPh sb="2" eb="3">
      <t>コ</t>
    </rPh>
    <phoneticPr fontId="2"/>
  </si>
  <si>
    <t>Verify Now ｱｽﾋﾟﾘﾝﾃｽﾄﾃﾞﾊﾞｲｽ</t>
  </si>
  <si>
    <t>25個</t>
    <rPh sb="2" eb="3">
      <t>コ</t>
    </rPh>
    <phoneticPr fontId="2"/>
  </si>
  <si>
    <t>Verify Now PRU ﾃｽﾄ</t>
  </si>
  <si>
    <t>【血液凝固・血小板凝集能測定装置】</t>
    <rPh sb="1" eb="3">
      <t>ケツエキ</t>
    </rPh>
    <rPh sb="3" eb="5">
      <t>ギョウコ</t>
    </rPh>
    <rPh sb="6" eb="9">
      <t>ケッショウバン</t>
    </rPh>
    <rPh sb="9" eb="11">
      <t>ギョウシュウ</t>
    </rPh>
    <rPh sb="11" eb="12">
      <t>ノウ</t>
    </rPh>
    <rPh sb="12" eb="14">
      <t>ソクテイ</t>
    </rPh>
    <rPh sb="14" eb="16">
      <t>ソウチ</t>
    </rPh>
    <phoneticPr fontId="6"/>
  </si>
  <si>
    <t>ロシュ・ダイアグノスティックス</t>
  </si>
  <si>
    <t>ｺﾊﾞｽ ｼｽﾃﾑ Cl 電極 （緑）</t>
  </si>
  <si>
    <t>1個</t>
  </si>
  <si>
    <t>ｺﾊﾞｽ ｼｽﾃﾑ K 電極 （赤）</t>
  </si>
  <si>
    <t>ｺﾊﾞｽ ｼｽﾃﾑ Na 電極 （黄）</t>
  </si>
  <si>
    <t>ｺﾊﾞｽ ｼｽﾃﾑ-G ｱｷｭﾗｽｵｰﾄ ALBII</t>
  </si>
  <si>
    <t>560回</t>
  </si>
  <si>
    <t>ｺﾊﾞｽ ｼｽﾃﾑ-G ｸｲｯｸｵｰﾄ ﾈｵ ALT JS</t>
  </si>
  <si>
    <t>ｺﾊﾞｽ ｼｽﾃﾑ-G ｸｲｯｸｵｰﾄ ﾈｵ AST JS</t>
  </si>
  <si>
    <t>ｺﾊﾞｽ ｼｽﾃﾑ-G ｸｲｯｸｵｰﾄ ﾈｵ Ch-E</t>
  </si>
  <si>
    <t>450回</t>
  </si>
  <si>
    <t>ｺﾊﾞｽ ｼｽﾃﾑ-G ｸｲｯｸｵｰﾄ ﾈｵ LAP</t>
  </si>
  <si>
    <t>450ﾃｽﾄ</t>
  </si>
  <si>
    <t>ｺﾊﾞｽ ｼｽﾃﾑ-G ｸｲｯｸｵｰﾄ ﾈｵ TGII (A)</t>
  </si>
  <si>
    <t>410回</t>
  </si>
  <si>
    <t>ｺﾊﾞｽ ｼｽﾃﾑ-G ｸｲｯｸｵｰﾄ ﾈｵ ｶﾞﾝﾏ-GT JS</t>
  </si>
  <si>
    <t>635336 400回</t>
  </si>
  <si>
    <t>ｺﾊﾞｽ ｼｽﾃﾑ-G ｺﾊﾞｽ試薬 ALP IFCC Gen.2</t>
  </si>
  <si>
    <t>1100回</t>
  </si>
  <si>
    <t>ｺﾊﾞｽ ｼｽﾃﾑ-G ｺﾊﾞｽ試薬 AMY Gen.2</t>
  </si>
  <si>
    <t>750回</t>
  </si>
  <si>
    <t>ｺﾊﾞｽ ｼｽﾃﾑ-G ｺﾊﾞｽ試薬 CHOL Gen.2</t>
  </si>
  <si>
    <t>2600回</t>
  </si>
  <si>
    <t>ｺﾊﾞｽ ｼｽﾃﾑ-G ｺﾊﾞｽ試薬 CREP Gen.2</t>
  </si>
  <si>
    <t>600回</t>
  </si>
  <si>
    <t>ｺﾊﾞｽ ｼｽﾃﾑ-G ｺﾊﾞｽ試薬 DIG</t>
  </si>
  <si>
    <t>500ﾃｽﾄ</t>
  </si>
  <si>
    <t>ｺﾊﾞｽ ｼｽﾃﾑ-G ｺﾊﾞｽ試薬 FERR Gen.4</t>
  </si>
  <si>
    <t>400ﾃｽﾄ</t>
  </si>
  <si>
    <t>ｺﾊﾞｽ ｼｽﾃﾑ-G ｺﾊﾞｽ試薬 GLUC HK Gen.3</t>
  </si>
  <si>
    <t>3300回</t>
  </si>
  <si>
    <t>ｺﾊﾞｽ ｼｽﾃﾑ-G ｺﾊﾞｽ試薬 HDL-C Gen.4</t>
  </si>
  <si>
    <t>700回</t>
  </si>
  <si>
    <t>ｺﾊﾞｽ ｼｽﾃﾑ-G ｺﾊﾞｽ試薬 IRON Gen.2</t>
  </si>
  <si>
    <t>ｺﾊﾞｽ ｼｽﾃﾑ-G ｺﾊﾞｽ試薬 LDH IFCC Gen.2</t>
  </si>
  <si>
    <t>850回</t>
  </si>
  <si>
    <t>ｺﾊﾞｽ ｼｽﾃﾑ-G ｺﾊﾞｽ試薬 LDL-C Gen.3</t>
  </si>
  <si>
    <t>ｺﾊﾞｽ ｼｽﾃﾑ-G ｺﾊﾞｽ試薬 PHOS Gen.2</t>
  </si>
  <si>
    <t>ｺﾊﾞｽ ｼｽﾃﾑ-G ｺﾊﾞｽ試薬 TP Gen.2</t>
  </si>
  <si>
    <t>1050回</t>
  </si>
  <si>
    <t>ｺﾊﾞｽ ｼｽﾃﾑ-G ｺﾊﾞｽ試薬 TPUC Gen.3</t>
  </si>
  <si>
    <t>650回</t>
  </si>
  <si>
    <t>ｺﾊﾞｽ ｼｽﾃﾑ-G ｺﾊﾞｽ試薬 UA Gen.2</t>
  </si>
  <si>
    <t>1300回</t>
  </si>
  <si>
    <t>ｺﾊﾞｽ ｼｽﾃﾑ-G ｺﾊﾞｽ試薬 UIBC</t>
  </si>
  <si>
    <t>100回</t>
  </si>
  <si>
    <t>ｺﾊﾞｽ ｼｽﾃﾑ-G ｺﾊﾞｽ試薬 ﾊﾞﾝｺﾏｲｼﾝⅢ (200)</t>
  </si>
  <si>
    <t>200ﾃｽﾄ</t>
  </si>
  <si>
    <t>ｺﾊﾞｽ ｼｽﾃﾑ-G ｼｸﾞﾅｽｵｰﾄ CK</t>
  </si>
  <si>
    <t>635329 450回</t>
  </si>
  <si>
    <t>ｺﾊﾞｽ ｼｽﾃﾑ-G ｼｸﾞﾅｽｵｰﾄ UN</t>
  </si>
  <si>
    <t>635343 610回</t>
  </si>
  <si>
    <t>ｺﾊﾞｽ ｼｽﾃﾑ-G ﾈｽｺｰﾄ VL D-BIL</t>
  </si>
  <si>
    <t>400回</t>
  </si>
  <si>
    <t>ｺﾊﾞｽ ｼｽﾃﾑ-G ﾈｽｺｰﾄ VL T-BIL</t>
  </si>
  <si>
    <t>500回</t>
  </si>
  <si>
    <t>ｺﾊﾞｽ ｼｽﾃﾑ-G ﾘｷﾃｯｸ CaⅡ</t>
  </si>
  <si>
    <t>1500回</t>
  </si>
  <si>
    <t>ｺﾊﾞｽ ｼｽﾃﾑ-G ﾘｷﾃｯｸ Mg II</t>
  </si>
  <si>
    <t>690ﾃｽﾄ</t>
  </si>
  <si>
    <t>ｺﾊﾞｽｼｽﾃﾑ-G CRP-ﾗﾃｯｸｽX2｢生研｣</t>
  </si>
  <si>
    <t>635251 280回</t>
  </si>
  <si>
    <t>ｺﾊﾞｽｼｽﾃﾑ-G IgA-TIA NX｢生研｣</t>
  </si>
  <si>
    <t>635312 300回</t>
  </si>
  <si>
    <t>ｺﾊﾞｽｼｽﾃﾑ-G IgG-TIA NX｢生研｣</t>
  </si>
  <si>
    <t>635305 300回</t>
  </si>
  <si>
    <t>ｺﾊﾞｽｼｽﾃﾑ-G IgM-TIA NX｢生研｣</t>
  </si>
  <si>
    <t>635299 300回</t>
  </si>
  <si>
    <t>ｺﾊﾞｽｼｽﾃﾑ-G ﾅﾉﾋﾟｱKL-6</t>
  </si>
  <si>
    <t>100ﾃｽﾄ</t>
  </si>
  <si>
    <t>ｺﾊﾞｽｼｽﾃﾑ-G ﾒﾃﾞｨｴｰｽRPR</t>
  </si>
  <si>
    <t>635824 200ﾃｽﾄ</t>
  </si>
  <si>
    <t>MODﾖｳ ｲﾑﾉｷｭｰｾﾗ (H)</t>
  </si>
  <si>
    <t>3MLX5</t>
  </si>
  <si>
    <t>MODﾖｳ ｲﾑﾉｷｭｰｾﾗ (L)</t>
  </si>
  <si>
    <t>RPRｺﾝﾄﾛｰﾙ</t>
  </si>
  <si>
    <t>1MLX2X2</t>
  </si>
  <si>
    <t>ｺﾊﾞｽ TDM ﾏﾙﾁｺﾝﾄﾛｰﾙ</t>
  </si>
  <si>
    <t>ﾚﾍﾞﾙ1､2､3各5mLX2</t>
  </si>
  <si>
    <t>ﾅﾉﾋﾟｱ KL-6用 ｺﾝﾄﾛｰﾙ (RD)</t>
  </si>
  <si>
    <t>1.0MLX2濃度X3</t>
  </si>
  <si>
    <t>ﾌﾟﾚﾁｺﾝﾄﾛ-ﾙCC1</t>
  </si>
  <si>
    <t>4X5ML用</t>
  </si>
  <si>
    <t>ﾌﾟﾚﾁｺﾝﾄﾛ-ﾙCC2</t>
  </si>
  <si>
    <t>ﾌﾟﾚﾁﾉﾙﾑ PUC</t>
  </si>
  <si>
    <t>4X3ML</t>
  </si>
  <si>
    <t>ﾌﾟﾚﾁﾊﾟｽ PUC</t>
  </si>
  <si>
    <t>C.f.a.s. PUC</t>
  </si>
  <si>
    <t>5X1ML</t>
  </si>
  <si>
    <t>C.f.a.s. ﾘﾋﾟｯﾄﾞ</t>
  </si>
  <si>
    <t>3X1ML用</t>
  </si>
  <si>
    <t>C-FAS II</t>
  </si>
  <si>
    <t>607500 12X3ML</t>
  </si>
  <si>
    <t>C-FAS ﾌﾟﾛﾃｲﾝ</t>
  </si>
  <si>
    <t>1355279 5X1mL用</t>
  </si>
  <si>
    <t>CRPX2 ﾋｮｳｼﾞｭﾝｴｷ NX</t>
  </si>
  <si>
    <t>5濃度X2ML</t>
  </si>
  <si>
    <t>Fe ｷｬﾘﾌﾞﾚｰﾀｰ</t>
  </si>
  <si>
    <t>1X75ML</t>
  </si>
  <si>
    <t>RDSﾖｳ RPR ﾋｮｳｼﾞｭﾝｹｯｾｲ</t>
  </si>
  <si>
    <t>1mLX5</t>
  </si>
  <si>
    <t>TP/ALB標準血清</t>
  </si>
  <si>
    <t>1X3ML</t>
  </si>
  <si>
    <t>ｺﾊﾞｽ ﾏﾙﾁ標準液 NX</t>
  </si>
  <si>
    <t>1MLX6濃度</t>
  </si>
  <si>
    <t>ｺﾊﾞｽｼｽﾃﾑ用 ﾅﾉﾋﾟｱ KL-6用 ｷｬﾘﾌﾞﾚｰﾀ(RD)</t>
  </si>
  <si>
    <t>1.0MLX4濃度</t>
  </si>
  <si>
    <t>ﾈｽｺｰﾄBIL ﾋｮｳｼﾞｭﾝ</t>
  </si>
  <si>
    <t>2MLX5</t>
  </si>
  <si>
    <t>ﾌﾟﾚﾁｾｯﾄ TDM I ﾏﾙﾁｷｬﾘﾌﾞﾚｰﾀｰ</t>
  </si>
  <si>
    <t>10MLX1 各5MLX6</t>
  </si>
  <si>
    <t>脂質標準血清</t>
  </si>
  <si>
    <t>1X2.0ML用</t>
  </si>
  <si>
    <t>Aalto EC α</t>
  </si>
  <si>
    <t>1X5.0ML用</t>
  </si>
  <si>
    <t>c703用反応ｾﾙ</t>
  </si>
  <si>
    <t>635022 1箱</t>
  </si>
  <si>
    <t>HBsAg ｷｭｳｼｭｳﾖｳ ｼﾔｸｾｯﾄ</t>
  </si>
  <si>
    <t>4X1.3mL</t>
  </si>
  <si>
    <t>ISE neo 内部標準液</t>
  </si>
  <si>
    <t>1本</t>
  </si>
  <si>
    <t>ISE 比較電極液「RD」</t>
  </si>
  <si>
    <t>2X2L</t>
  </si>
  <si>
    <t>ISE標準液 High ｢RD｣</t>
  </si>
  <si>
    <t>10X3ML</t>
  </si>
  <si>
    <t>ISE標準液 Low ｢RD｣</t>
  </si>
  <si>
    <t>ｺﾊﾞｽ ｼｽﾃﾑ ISE 洗浄液 （N）</t>
  </si>
  <si>
    <t>ｺﾊﾞｽ ｼｽﾃﾑ 比較電極</t>
  </si>
  <si>
    <t>ｺﾊﾞｽ ｼｽﾃﾑ-G CDC01ｶｾｯﾄ</t>
  </si>
  <si>
    <t>ｺﾊﾞｽ ｼｽﾃﾑ-G CDC02ｶｾｯﾄ</t>
  </si>
  <si>
    <t>ｺﾊﾞｽ ｼｽﾃﾑ-G CDC03ｶｾｯﾄ</t>
  </si>
  <si>
    <t>ｺﾊﾞｽ ｼｽﾃﾑ-G CDC04ｶｾｯﾄ</t>
  </si>
  <si>
    <t>ｺﾊﾞｽ ｼｽﾃﾑ-G CDC05ｶｾｯﾄ</t>
  </si>
  <si>
    <t>ｺﾊﾞｽ ｼｽﾃﾑ-G NACL</t>
  </si>
  <si>
    <t>123ML</t>
  </si>
  <si>
    <t>ｺﾊﾞｽ ｼｽﾃﾑ-G NAOHD</t>
  </si>
  <si>
    <t>ｺﾊﾞｽ ｼｽﾃﾑ-G SI2</t>
  </si>
  <si>
    <t>14500回</t>
  </si>
  <si>
    <t>ｺﾊﾞｽ ｼｽﾃﾑ-G SMS</t>
  </si>
  <si>
    <t>ｺﾊﾞｽ ｼｽﾃﾑ-G ｴｺﾀｰｼﾞｪﾝﾄ</t>
  </si>
  <si>
    <t>622794 40ML</t>
  </si>
  <si>
    <t>ｺﾊﾞｽﾖｳ ｱｸﾁﾍﾞｰﾀｰ</t>
  </si>
  <si>
    <t>9X12ML用</t>
  </si>
  <si>
    <t>ｺﾊﾞｽ用 Acid Wash「RD」</t>
  </si>
  <si>
    <t>ｺﾊﾞｽ用 Basic Wash「RD」</t>
  </si>
  <si>
    <t>ﾛｼｭ ｼﾞｮﾀﾝﾊﾟｸｴｷ</t>
  </si>
  <si>
    <t>125ML</t>
  </si>
  <si>
    <t>シノテスト</t>
  </si>
  <si>
    <t>ｱｷｭﾗｽｵ-ﾄ ZN(E)</t>
  </si>
  <si>
    <t>485110 20.0X2/8.9X2</t>
  </si>
  <si>
    <t>ZN標準液(200μg/DL)</t>
  </si>
  <si>
    <t>854010 10ML</t>
  </si>
  <si>
    <t>亜鉛ｺﾝﾄﾛ-ﾙ(100μg/DL)</t>
  </si>
  <si>
    <t>854020 10MLX1</t>
  </si>
  <si>
    <t>ニットーボー</t>
  </si>
  <si>
    <t>N-ｱｯｾｲ LA RF-K</t>
  </si>
  <si>
    <t>15327024 1ｾｯﾄ</t>
  </si>
  <si>
    <t>N-ｱｯｾｲ RF-K標準血清(LA)</t>
  </si>
  <si>
    <t>9592731 1MLX6</t>
  </si>
  <si>
    <t>ｲﾑﾉｸｴｽﾄM-I</t>
  </si>
  <si>
    <t>9490601 3MLX4</t>
  </si>
  <si>
    <t>ｲﾑﾉｸｴｽﾄM-II</t>
  </si>
  <si>
    <t>9490602 3MLX4</t>
  </si>
  <si>
    <t>【コバス生化学】</t>
    <rPh sb="4" eb="7">
      <t>セイカガク</t>
    </rPh>
    <phoneticPr fontId="6"/>
  </si>
  <si>
    <t>栄研化学</t>
    <rPh sb="0" eb="4">
      <t>エイケンカガク</t>
    </rPh>
    <phoneticPr fontId="6"/>
  </si>
  <si>
    <t>基質ｾｯﾄ(AIA-ﾊﾟｯｸCL用)</t>
  </si>
  <si>
    <t>A-CL90 50MLX2X2</t>
  </si>
  <si>
    <t>洗浄液(AIA-ﾊﾟｯｸCL用)</t>
  </si>
  <si>
    <t>A-CL92 150MLX4</t>
  </si>
  <si>
    <t>分注液(AIA-ﾊﾟｯｸCL用)</t>
  </si>
  <si>
    <t>A-CL93 100MLX4</t>
  </si>
  <si>
    <t>AIA-CL用検出器検定ｶｯﾌﾟ</t>
  </si>
  <si>
    <t>A-CL94 96ｶｯﾌﾟ</t>
  </si>
  <si>
    <t>AIA-CL用ﾁｯﾌﾟ&amp;ﾗｯｸ</t>
  </si>
  <si>
    <t>M-T310 96本X5</t>
  </si>
  <si>
    <t>AIA-ﾊﾟｯｸCL BNP反応試薬</t>
  </si>
  <si>
    <t>A-CL13 96回</t>
  </si>
  <si>
    <t>AIA-CL用BNP較正試薬</t>
  </si>
  <si>
    <t>A-CL14 6回</t>
  </si>
  <si>
    <t>AIA-ﾊﾟｯｸCL ﾄﾛﾎﾟﾆﾝI反応</t>
  </si>
  <si>
    <t>A-CL43 96回</t>
  </si>
  <si>
    <t>AIA-CLﾖｳﾄﾛﾎﾟﾆﾝI較正試薬</t>
  </si>
  <si>
    <t>A-CL44 6回</t>
  </si>
  <si>
    <t>AIA-CL用検体希釈試薬A</t>
  </si>
  <si>
    <t>A-CL95 72回分</t>
  </si>
  <si>
    <t>AIA-CL用検体希釈試薬C</t>
  </si>
  <si>
    <t>A-CL97 72回分</t>
  </si>
  <si>
    <t>東ｿ-ｺﾝﾄﾛ-ﾙｾｯﾄ(心疾患)</t>
  </si>
  <si>
    <t>A-IF63 2MLX4</t>
  </si>
  <si>
    <t>【AIA免疫】</t>
    <rPh sb="4" eb="6">
      <t>メンエキ</t>
    </rPh>
    <phoneticPr fontId="6"/>
  </si>
  <si>
    <t>エイアンドティー</t>
  </si>
  <si>
    <t>96本X24ｶｾｯﾄ</t>
  </si>
  <si>
    <t>MPAM用分注ﾁｯﾌﾟ</t>
  </si>
  <si>
    <t>723005 1000本X10</t>
  </si>
  <si>
    <t>飛散保護ｼ-ﾄ</t>
  </si>
  <si>
    <t>723008 5枚</t>
  </si>
  <si>
    <t>分注ﾁｯﾌﾟﾀﾞｽﾄﾎﾞｯｸｽ</t>
  </si>
  <si>
    <t>栓廃棄ﾀﾞｸﾄｾｯﾄ(ｷｬｯﾌﾟ)NO2</t>
  </si>
  <si>
    <t>723076 5ｾｯﾄ</t>
  </si>
  <si>
    <t>アジア機材</t>
    <rPh sb="3" eb="5">
      <t>キザイ</t>
    </rPh>
    <phoneticPr fontId="6"/>
  </si>
  <si>
    <t>5000個</t>
    <rPh sb="4" eb="5">
      <t>コ</t>
    </rPh>
    <phoneticPr fontId="6"/>
  </si>
  <si>
    <t>【MPAM分注装置】</t>
    <rPh sb="5" eb="7">
      <t>ブンチュウ</t>
    </rPh>
    <rPh sb="7" eb="9">
      <t>ソウチ</t>
    </rPh>
    <phoneticPr fontId="6"/>
  </si>
  <si>
    <t>栄研化学</t>
  </si>
  <si>
    <t>TSKｇｅｌ GR01</t>
  </si>
  <si>
    <t>A-AJ01 1本</t>
  </si>
  <si>
    <t>GR01 溶離液 第1液</t>
  </si>
  <si>
    <t>A-AJ02 800MLX1</t>
  </si>
  <si>
    <t>GR01 溶離液 第2液</t>
  </si>
  <si>
    <t>A-AJ03 800MLX1</t>
  </si>
  <si>
    <t>GR01 溶離液 第3液</t>
  </si>
  <si>
    <t>A-AJ04 800MLX1</t>
  </si>
  <si>
    <t>溶血･洗浄液L</t>
  </si>
  <si>
    <t>A-AC09 2L</t>
  </si>
  <si>
    <t>ｸﾞﾙｺ-ｽWBﾊﾞｯﾌｧ-</t>
  </si>
  <si>
    <t>221201 2L</t>
  </si>
  <si>
    <t>蒸留水添加液</t>
  </si>
  <si>
    <t>220006 100ML</t>
  </si>
  <si>
    <t>HBA1Cｷｬﾘﾌﾞﾚ-ﾀｾｯﾄ</t>
  </si>
  <si>
    <t>A-AC11 4mLX5本X2</t>
  </si>
  <si>
    <t>HｂA1ｃｺﾝﾄﾛ-ﾙｾｯﾄ</t>
  </si>
  <si>
    <t>A-AC91 0.5MLX4X2</t>
  </si>
  <si>
    <t>ｸﾞﾙｺ-ｽWB標準液</t>
  </si>
  <si>
    <t>223051 200ML</t>
  </si>
  <si>
    <t>ﾌｨﾙﾀ-ｴﾚﾒﾝﾄ ﾌﾗﾝｼﾞ付</t>
  </si>
  <si>
    <t>M-T608 5個</t>
  </si>
  <si>
    <t>記録紙</t>
  </si>
  <si>
    <t>M-A305  10入</t>
  </si>
  <si>
    <t>ﾌﾟﾛ-ﾌﾞ NO.81</t>
  </si>
  <si>
    <t>704081 1本</t>
  </si>
  <si>
    <t>ﾋﾟｱｯｼﾝｸﾞ針 NO.2</t>
  </si>
  <si>
    <t>704169 1本</t>
  </si>
  <si>
    <t>ﾌﾟﾘﾝﾀ-ﾍﾟ-ﾊﾟ- NO.7</t>
  </si>
  <si>
    <t>711107 5巻</t>
  </si>
  <si>
    <t>電磁弁ﾌｨﾙﾀ- GA09用</t>
  </si>
  <si>
    <t>713101 1ｾｯﾄ</t>
  </si>
  <si>
    <t>洗浄ﾌﾞﾛｯｸｼ-ﾙ</t>
  </si>
  <si>
    <t>713118 1個</t>
  </si>
  <si>
    <t>【血糖A1c】</t>
    <rPh sb="1" eb="3">
      <t>ケットウ</t>
    </rPh>
    <phoneticPr fontId="6"/>
  </si>
  <si>
    <t>ｴｸﾙｰｼｽ試薬 AFP II (S100)</t>
  </si>
  <si>
    <t>ｴｸﾙｰｼｽ試薬 Anti-HBcII (S300)</t>
  </si>
  <si>
    <t>309046 300ﾃｽﾄ</t>
  </si>
  <si>
    <t>ｴｸﾙｰｼｽ試薬 Anti-HBsII v2 (S300)</t>
  </si>
  <si>
    <t>(S300) 300ﾃｽﾄ</t>
  </si>
  <si>
    <t>ｴｸﾙｰｼｽ試薬 Anti-HCVII (S300)</t>
  </si>
  <si>
    <t>300ﾃｽﾄ</t>
  </si>
  <si>
    <t>ｴｸﾙｰｼｽ試薬 Anti-TP(S300)</t>
  </si>
  <si>
    <t>ｴｸﾙｰｼｽ試薬 CA125II (S300)</t>
  </si>
  <si>
    <t>ｴｸﾙｰｼｽ試薬 CA19-9II (S300)</t>
  </si>
  <si>
    <t>ｴｸﾙｰｼｽ試薬 CEAII (S300)</t>
  </si>
  <si>
    <t>ｴｸﾙｰｼｽ試薬 CK-MBⅡ (S100)</t>
  </si>
  <si>
    <t>ｴｸﾙｰｼｽ試薬 FT3Ⅲ (S300)</t>
  </si>
  <si>
    <t>ｴｸﾙｰｼｽ試薬 FT4IV(S300)</t>
  </si>
  <si>
    <t>ｴｸﾙｰｼｽ試薬 HBsAgII (S300)</t>
  </si>
  <si>
    <t>ｴｸﾙｰｼｽ試薬 HBsAgIIquantII (S100)</t>
  </si>
  <si>
    <t>ｴｸﾙｰｼｽ試薬 HCV Duo (S300)</t>
  </si>
  <si>
    <t>316945 300ﾃｽﾄ</t>
  </si>
  <si>
    <t>ｴｸﾙｰｼｽ試薬 HIVDUO (S300)</t>
  </si>
  <si>
    <t>ｴｸﾙｰｼｽ試薬 IgE (S100)</t>
  </si>
  <si>
    <t>ｴｸﾙｰｼｽ試薬 NSE (S300)</t>
  </si>
  <si>
    <t>ｴｸﾙｰｼｽ試薬 NT-proBNPⅡv2 (S100)</t>
  </si>
  <si>
    <t>635657 100ﾃｽﾄ</t>
  </si>
  <si>
    <t>ｴｸﾙｰｼｽ試薬 NT-proBNPII v2 (S300)</t>
  </si>
  <si>
    <t>ｴｸﾙｰｼｽ試薬 ProGRP (S100)</t>
  </si>
  <si>
    <t>ｴｸﾙｰｼｽ試薬 SCC (S100)</t>
  </si>
  <si>
    <t>ｴｸﾙｰｼｽ試薬 TSH v2 (S300)</t>
  </si>
  <si>
    <t>ｴｸﾙｰｼｽ試薬 ｼﾌﾗ 21-1 (S300)</t>
  </si>
  <si>
    <t>ｴｸﾙｰｼｽ試薬 ﾄﾛﾎﾟﾆﾝT hs (S300)</t>
  </si>
  <si>
    <t>ｴｸﾙｰｼｽ試薬 ﾌｪﾘﾁﾝ (S300)</t>
  </si>
  <si>
    <t>ｴｸﾙｰｼｽ試薬 ﾌﾞﾗｰﾑｽ PCT v2 (S300)</t>
  </si>
  <si>
    <t>ｴｸﾙｰｼｽ試薬ﾄﾛﾎﾟﾆﾝT (S100)</t>
  </si>
  <si>
    <t>ｴｸﾙｰｼｽ AFP ｷｬﾘﾌﾞﾚｰﾀ</t>
  </si>
  <si>
    <t>2濃度各2X1.0ML用</t>
  </si>
  <si>
    <t>ｴｸﾙｰｼｽ CA125II ｷｬﾘﾌﾞﾚｰﾀII</t>
  </si>
  <si>
    <t>ｴｸﾙｰｼｽ CA19-9 ｷｬﾘﾌﾞﾚｰﾀ</t>
  </si>
  <si>
    <t>ｴｸﾙｰｼｽ CEA ｷｬﾘﾌﾞﾚｰﾀ</t>
  </si>
  <si>
    <t>2濃度各2X1.0ML</t>
  </si>
  <si>
    <t>ｴｸﾙｰｼｽ CK-MBⅡ ｷｬﾘﾌﾞﾚｰﾀ (S)</t>
  </si>
  <si>
    <t>ｴｸﾙｰｼｽ FT3 III ｷｬﾘﾌﾞﾚｰﾀ</t>
  </si>
  <si>
    <t>ｴｸﾙｰｼｽ IgE ｷｬﾘﾌﾞﾚｰﾀ</t>
  </si>
  <si>
    <t>4X1mL</t>
  </si>
  <si>
    <t>ｴｸﾙｰｼｽ NSE ｷｬﾘﾌﾞﾚ-ﾀ</t>
  </si>
  <si>
    <t>301163 4X1mL</t>
  </si>
  <si>
    <t>ｴｸﾙｰｼｽ NT-proBNPII ｷｬﾘﾌﾞﾚｰﾀ v2 (S)</t>
  </si>
  <si>
    <t>ｴｸﾙｰｼｽ ProGRP ｷｬﾘﾌﾞﾚｰﾀ</t>
  </si>
  <si>
    <t>ｴｸﾙｰｼｽ SCC ｷｬﾘﾌﾞﾚｰﾀ</t>
  </si>
  <si>
    <t>ｴｸﾙｰｼｽ TSH ｷｬﾘﾌﾞﾚｰﾀ v2</t>
  </si>
  <si>
    <t>ｴｸﾙｰｼｽ ｼﾌﾗ ｷｬﾘﾌﾞﾚｰﾀ</t>
  </si>
  <si>
    <t>ｴｸﾙｰｼｽ ﾄﾛﾎﾟﾆﾝT hs ｷｬﾘﾌﾞﾚｰﾀ (S)</t>
  </si>
  <si>
    <t>2濃度X2X1.0ML</t>
  </si>
  <si>
    <t>ｴｸﾙｰｼｽ ﾌｪﾘﾁﾝ ｷｬﾘﾌﾞﾚｰﾀ</t>
  </si>
  <si>
    <t>300074 10回</t>
  </si>
  <si>
    <t>ｴｸﾙｰｼｽFT4IV ｷｬﾘﾌﾞﾚｰﾀ</t>
  </si>
  <si>
    <t>2濃度各2X1ML</t>
  </si>
  <si>
    <t>ｴｸﾙｰｼｽ ｼﾝｷﾝﾏｰｶｰｺﾝﾄﾛｰﾙ III</t>
  </si>
  <si>
    <t>2濃度各2X2.0ML用</t>
  </si>
  <si>
    <t>ｴｸﾙｰｼｽ ﾌﾟﾚﾁｺﾝﾄﾛｰﾙ Anti-HBc II</t>
  </si>
  <si>
    <t>2濃度各8X1.3ML</t>
  </si>
  <si>
    <t>ｴｸﾙｰｼｽ ﾌﾟﾚﾁｺﾝﾄﾛｰﾙ Anti-HBs</t>
  </si>
  <si>
    <t>ｴｸﾙーｼｽ ﾌﾟﾚﾁｺﾝﾄﾛｰﾙ Anti-HCV</t>
  </si>
  <si>
    <t>ｴｸﾙｰｼｽ ﾌﾟﾚﾁｺﾝﾄﾛｰﾙ Anti-TP</t>
  </si>
  <si>
    <t>2濃度各2X2.0ML</t>
  </si>
  <si>
    <t>ｴｸﾙーｼｽ ﾌﾟﾚﾁｺﾝﾄﾛｰﾙ HBsAg II</t>
  </si>
  <si>
    <t>2濃度各8X1.3ML用</t>
  </si>
  <si>
    <t>ｴｸﾙｰｼｽ ﾌﾟﾚﾁｺﾝﾄﾛｰﾙ HBsAgIIquantII</t>
  </si>
  <si>
    <t>3濃度X各5X1.3ML</t>
  </si>
  <si>
    <t>ｴｸﾙｰｼｽ ﾌﾟﾚﾁｺﾝﾄﾛｰﾙ HCV Duo</t>
  </si>
  <si>
    <t>316952 ｾｯﾄ</t>
  </si>
  <si>
    <t>ｴｸﾙｰｼｽ ﾌﾟﾚﾁｺﾝﾄﾛｰﾙ HIV Gen II</t>
  </si>
  <si>
    <t>3濃度各2X2ML用</t>
  </si>
  <si>
    <t>ｴｸﾙｰｼｽ ﾌﾟﾚﾁｺﾝﾄﾛｰﾙ LC</t>
  </si>
  <si>
    <t>2濃度各2X3.0ML用</t>
  </si>
  <si>
    <t>ｴｸﾙｰｼｽ ﾌﾟﾚﾁｺﾝﾄﾛｰﾙ TM</t>
  </si>
  <si>
    <t>ｴｸﾙｰｼｽ ﾌﾟﾚﾁｺﾝﾄﾛｰﾙ U</t>
  </si>
  <si>
    <t>ｴｸﾙｰｼｽ ﾌﾟﾚﾁｺﾝﾄﾛｰﾙ ﾄﾛﾎﾟﾆﾝT HS</t>
  </si>
  <si>
    <t>ｴｸﾙｰｼｽ DUﾖｳ LFCｶｯﾌﾟ G2</t>
  </si>
  <si>
    <t>2個</t>
  </si>
  <si>
    <t>ｴｸﾙｰｼｽ NSE ｹﾝﾀｲｷｼｬｸｴｷ</t>
  </si>
  <si>
    <t>ｴｸﾙｰｼｽ PC CCｶｯﾌﾟ G2</t>
  </si>
  <si>
    <t>8個</t>
  </si>
  <si>
    <t>ｴｸﾙｰｼｽ PWﾖｳ LFCｶｯﾌﾟ G2</t>
  </si>
  <si>
    <t>ｴｸﾙｰｼｽ ｱｯｾｲｶｯﾌﾟ ﾁｯﾌﾟ G2</t>
  </si>
  <si>
    <t>36X105ｶｯﾌﾟ/ﾁｯﾌﾟ+3CL</t>
  </si>
  <si>
    <t>ｴｸﾙｰｼｽ ｷｬﾙﾊﾞｲｱﾙ</t>
  </si>
  <si>
    <t>302016 2X56本</t>
  </si>
  <si>
    <t>ｴｸﾙｰｼｽ ｸﾘｰﾝｾﾙ M</t>
  </si>
  <si>
    <t>1X2L</t>
  </si>
  <si>
    <t>ｴｸﾙｰｼｽ ｼﾔｸ ﾌﾟﾛｾﾙ G2</t>
  </si>
  <si>
    <t>ｴｸﾙｰｼｽ ﾌﾟﾚｸﾘｰﾝ G2</t>
  </si>
  <si>
    <t>ｴｸﾙｰｼｽ 希釈液MA (S)</t>
  </si>
  <si>
    <t>45.2ML</t>
  </si>
  <si>
    <t>ｴｸﾙｰｼｽ 検体希釈液 (S)</t>
  </si>
  <si>
    <t>【コバス免疫】</t>
    <rPh sb="4" eb="6">
      <t>メンエキ</t>
    </rPh>
    <phoneticPr fontId="6"/>
  </si>
  <si>
    <t>シスメックス</t>
  </si>
  <si>
    <t>セルパックDST 4LX2(DST-320A)</t>
    <phoneticPr fontId="6"/>
  </si>
  <si>
    <t>4Lx2</t>
  </si>
  <si>
    <t>ライザセルWNR 4LX2(WNR-200A)</t>
  </si>
  <si>
    <t>フルオロセルWNR 82MLX2(WNR-800A)</t>
  </si>
  <si>
    <t>82mLx2</t>
  </si>
  <si>
    <t>スルホライザ 1.5LX2(SLS-240A)</t>
  </si>
  <si>
    <t>1.5Lx2</t>
  </si>
  <si>
    <t>セルクリーンオート(CCA-500A)</t>
  </si>
  <si>
    <t>4mLx20</t>
  </si>
  <si>
    <t>セルパックDCL 20L(DCL-300A)</t>
  </si>
  <si>
    <t>20L</t>
  </si>
  <si>
    <t>セルパック 20L(PK-30L)</t>
  </si>
  <si>
    <t>ストマトライザーWH 500MLX3(SWH-200A)</t>
  </si>
  <si>
    <t>500mLx3</t>
  </si>
  <si>
    <t>セルクリーン</t>
  </si>
  <si>
    <t>50mL</t>
  </si>
  <si>
    <t>フルオロセルWDF 42MLX2(WDF-800A)</t>
  </si>
  <si>
    <t>42mLx2</t>
  </si>
  <si>
    <t>セルパックDFL 1.5LX2(DFL-300A)</t>
  </si>
  <si>
    <t>フルオロセルRET 12MLX2(RET-800A)</t>
  </si>
  <si>
    <t>12mLx2</t>
  </si>
  <si>
    <t>マイクロスライド MS-101W</t>
  </si>
  <si>
    <t>100枚x30</t>
    <rPh sb="3" eb="4">
      <t>マイ</t>
    </rPh>
    <phoneticPr fontId="2"/>
  </si>
  <si>
    <t>メイグリンワルド染色液(SMS-800)</t>
  </si>
  <si>
    <t>500mLx1本</t>
    <rPh sb="7" eb="8">
      <t>ホン</t>
    </rPh>
    <phoneticPr fontId="2"/>
  </si>
  <si>
    <t>ギムザ染色液(SGS-800)</t>
    <rPh sb="3" eb="5">
      <t>センショク</t>
    </rPh>
    <rPh sb="5" eb="6">
      <t>エキ</t>
    </rPh>
    <phoneticPr fontId="2"/>
  </si>
  <si>
    <t>SP用濃縮リン酸緩衝液PH6.6 1LX1(CPB-300A)</t>
    <rPh sb="2" eb="3">
      <t>ヨウ</t>
    </rPh>
    <rPh sb="3" eb="5">
      <t>ノウシュク</t>
    </rPh>
    <rPh sb="7" eb="8">
      <t>サン</t>
    </rPh>
    <rPh sb="8" eb="11">
      <t>カンショウエキ</t>
    </rPh>
    <phoneticPr fontId="2"/>
  </si>
  <si>
    <t>1Lx1</t>
  </si>
  <si>
    <t>IR-STSP10(インクリボン)</t>
  </si>
  <si>
    <t>1個</t>
    <rPh sb="1" eb="2">
      <t>コ</t>
    </rPh>
    <phoneticPr fontId="2"/>
  </si>
  <si>
    <t>フルオロセルPLT 12MLX2(PLT-800A)</t>
  </si>
  <si>
    <t>フルオロセルWPC 12MLX2(WPC-800A)</t>
  </si>
  <si>
    <t>ライザセルWPC 1.5LX2(WPC-200A)</t>
  </si>
  <si>
    <t>XN CHECK ST用 TYPE G</t>
    <rPh sb="11" eb="12">
      <t>ヨウ</t>
    </rPh>
    <phoneticPr fontId="2"/>
  </si>
  <si>
    <t>3mLx9x2濃度</t>
    <rPh sb="7" eb="9">
      <t>ノウド</t>
    </rPh>
    <phoneticPr fontId="2"/>
  </si>
  <si>
    <t>エイトチェック3WP TYPE D(EIN-110C)</t>
  </si>
  <si>
    <t>1.2mLx13</t>
  </si>
  <si>
    <t>BY541589　ライザセル　WDFⅡ</t>
  </si>
  <si>
    <t>4L×2</t>
  </si>
  <si>
    <t>CK076697　XU-10135-01　OilPack</t>
  </si>
  <si>
    <t>150mL×2</t>
  </si>
  <si>
    <t>CB783606　ASP　ASSY（PM）NO8（XR10/XR20）</t>
  </si>
  <si>
    <t>ファルマ</t>
  </si>
  <si>
    <t>CS20014　Hemo-Clear</t>
  </si>
  <si>
    <t>1L×4</t>
  </si>
  <si>
    <t>【自動血球分析装置】</t>
    <rPh sb="1" eb="9">
      <t>ジドウケッキュウブンセキソウチ</t>
    </rPh>
    <phoneticPr fontId="6"/>
  </si>
  <si>
    <t>7602595　Cytokeratin</t>
  </si>
  <si>
    <t>50テスト</t>
  </si>
  <si>
    <t>7904554　ｻｲﾄｹﾗﾁﾝ　5/6</t>
  </si>
  <si>
    <t>7904462　ｻｲﾄｹﾗﾁﾝ　7</t>
  </si>
  <si>
    <t>7904431　ｻｲﾄｹﾗﾁﾝ　20</t>
  </si>
  <si>
    <t>7904867　Napsin A（MRQ-60）</t>
  </si>
  <si>
    <t>7904756　TTF-1（SP141）</t>
  </si>
  <si>
    <t>7604380　CDX-2（EPR2764Y）</t>
  </si>
  <si>
    <t>7904467　ｶﾙﾚﾁﾆﾝ（SP65）</t>
  </si>
  <si>
    <t>7604395　ﾎﾟﾄﾞﾌﾟﾗﾆﾝ（D2-40）</t>
  </si>
  <si>
    <t>7902917　Vimentin（V9）</t>
  </si>
  <si>
    <t>7602519　ｸﾛﾓｸﾞﾗﾆﾝ</t>
  </si>
  <si>
    <t>108786　Synaptophysin（SP11）</t>
  </si>
  <si>
    <t>7904286　Ki67</t>
  </si>
  <si>
    <t>7907219　p40（SP225）</t>
  </si>
  <si>
    <t>7904341　CD3（2GV6）</t>
  </si>
  <si>
    <t>7602531　CD20（L26）</t>
  </si>
  <si>
    <t>7604596　CD56（MRQ-42）</t>
  </si>
  <si>
    <t>7904432　CD79a（SP18）</t>
  </si>
  <si>
    <t>760700　ﾍﾞﾝﾀﾅOptView DABﾕﾆﾊﾞｰｻﾙｷｯﾄ</t>
  </si>
  <si>
    <t>250テスト</t>
  </si>
  <si>
    <t>7902208　ﾍﾏﾄｷｼﾘﾝ核染色Ⅱ</t>
    <rPh sb="15" eb="18">
      <t>カクセンショク</t>
    </rPh>
    <phoneticPr fontId="6"/>
  </si>
  <si>
    <t>7602037　炭酸ﾘﾁｳﾑ試薬</t>
    <rPh sb="8" eb="10">
      <t>タンサン</t>
    </rPh>
    <rPh sb="14" eb="16">
      <t>シヤク</t>
    </rPh>
    <phoneticPr fontId="6"/>
  </si>
  <si>
    <t>1749400　VANTAGEｸﾘｱｵｰﾊﾞｰﾚｲ</t>
  </si>
  <si>
    <t>3750枚</t>
    <rPh sb="4" eb="5">
      <t>マイ</t>
    </rPh>
    <phoneticPr fontId="6"/>
  </si>
  <si>
    <t>950102　EZﾊﾞｯﾌｧｰ　10X1　ﾍﾞﾝﾁﾏｰｸ用</t>
    <rPh sb="28" eb="29">
      <t>ヨウ</t>
    </rPh>
    <phoneticPr fontId="6"/>
  </si>
  <si>
    <t>2L</t>
  </si>
  <si>
    <t>651210　液体ｶﾊﾞｰｽﾘｯﾌﾟULTRA</t>
    <rPh sb="7" eb="9">
      <t>エキタイ</t>
    </rPh>
    <phoneticPr fontId="6"/>
  </si>
  <si>
    <t>951300　ﾘｱｸｼｮﾝﾊﾞｯﾌｧｰ　10X</t>
  </si>
  <si>
    <t>951224　CC1ﾊﾞｯﾌｧｰULTRA</t>
  </si>
  <si>
    <t>プロテアーゼ1</t>
  </si>
  <si>
    <t>TTF-1（8G7G3/1）</t>
  </si>
  <si>
    <t>【自動免疫染色装置】</t>
    <rPh sb="1" eb="3">
      <t>ジドウ</t>
    </rPh>
    <rPh sb="3" eb="5">
      <t>メンエキ</t>
    </rPh>
    <rPh sb="5" eb="7">
      <t>センショク</t>
    </rPh>
    <rPh sb="7" eb="9">
      <t>ソウチ</t>
    </rPh>
    <phoneticPr fontId="6"/>
  </si>
  <si>
    <t>バイテック2 感受性カード AST-YS08</t>
    <rPh sb="7" eb="10">
      <t>カンジュセイ</t>
    </rPh>
    <phoneticPr fontId="6"/>
  </si>
  <si>
    <t>Binax NOW 肺炎球菌</t>
    <rPh sb="10" eb="12">
      <t>ハイエン</t>
    </rPh>
    <rPh sb="12" eb="14">
      <t>キュウキン</t>
    </rPh>
    <phoneticPr fontId="6"/>
  </si>
  <si>
    <t>ニプロ スポンジスワブ TYPE S</t>
    <phoneticPr fontId="1"/>
  </si>
  <si>
    <t>10回／箱</t>
    <rPh sb="2" eb="3">
      <t>カイ</t>
    </rPh>
    <rPh sb="4" eb="5">
      <t>ハコ</t>
    </rPh>
    <phoneticPr fontId="1"/>
  </si>
  <si>
    <t>富士ドライケム IMMUNO AGカートリッジ COVID-19/FluAB</t>
    <phoneticPr fontId="1"/>
  </si>
  <si>
    <t>Envision FLEX TRSLow</t>
    <phoneticPr fontId="6"/>
  </si>
  <si>
    <t>ピュア・エオシン</t>
    <phoneticPr fontId="1"/>
  </si>
  <si>
    <t>32042　500ｍL</t>
    <phoneticPr fontId="1"/>
  </si>
  <si>
    <t>Ampdirect2019-nCoV2検出キット</t>
    <rPh sb="19" eb="21">
      <t>ケンシュツ</t>
    </rPh>
    <phoneticPr fontId="6"/>
  </si>
  <si>
    <t>コパン</t>
    <phoneticPr fontId="6"/>
  </si>
  <si>
    <t>UTM330C</t>
    <phoneticPr fontId="1"/>
  </si>
  <si>
    <t>551-62311-6　UTMバルク3ｍL</t>
    <phoneticPr fontId="1"/>
  </si>
  <si>
    <t>バイオ・ラッド　ラボラトリーズ</t>
    <phoneticPr fontId="6"/>
  </si>
  <si>
    <t>島津製作所</t>
    <rPh sb="0" eb="5">
      <t>シマヅセイサクショ</t>
    </rPh>
    <phoneticPr fontId="6"/>
  </si>
  <si>
    <t>抗酸菌前処理液</t>
    <rPh sb="0" eb="1">
      <t>コウ</t>
    </rPh>
    <rPh sb="2" eb="3">
      <t>キン</t>
    </rPh>
    <rPh sb="3" eb="4">
      <t>マエ</t>
    </rPh>
    <rPh sb="4" eb="6">
      <t>ショリ</t>
    </rPh>
    <rPh sb="6" eb="7">
      <t>エキ</t>
    </rPh>
    <phoneticPr fontId="6"/>
  </si>
  <si>
    <t>ダコ Envision FLEX 洗浄液（20x）</t>
    <rPh sb="17" eb="19">
      <t>センジョウ</t>
    </rPh>
    <rPh sb="19" eb="20">
      <t>エキ</t>
    </rPh>
    <phoneticPr fontId="6"/>
  </si>
  <si>
    <t>45110　10テスト</t>
    <phoneticPr fontId="6"/>
  </si>
  <si>
    <t>43020　10枚</t>
    <rPh sb="8" eb="9">
      <t>マイ</t>
    </rPh>
    <phoneticPr fontId="1"/>
  </si>
  <si>
    <t>カルバペネマーゼ検出キット　NG-Test CARBA5</t>
    <rPh sb="8" eb="10">
      <t>ケンシュツ</t>
    </rPh>
    <phoneticPr fontId="1"/>
  </si>
  <si>
    <t>07855　20回</t>
    <rPh sb="8" eb="9">
      <t>カイ</t>
    </rPh>
    <phoneticPr fontId="1"/>
  </si>
  <si>
    <t>100枚</t>
    <rPh sb="3" eb="4">
      <t>マイ</t>
    </rPh>
    <phoneticPr fontId="1"/>
  </si>
  <si>
    <t>チップ核酸精製キット</t>
    <rPh sb="3" eb="5">
      <t>カクサン</t>
    </rPh>
    <rPh sb="5" eb="7">
      <t>セイセイ</t>
    </rPh>
    <phoneticPr fontId="1"/>
  </si>
  <si>
    <t>500本</t>
    <rPh sb="3" eb="4">
      <t>ホン</t>
    </rPh>
    <phoneticPr fontId="1"/>
  </si>
  <si>
    <t>アキュレート分画CA羊血寒/VCMチョコレートExⅡ100枚</t>
    <rPh sb="6" eb="8">
      <t>ブンカク</t>
    </rPh>
    <rPh sb="10" eb="11">
      <t>ヒツジ</t>
    </rPh>
    <rPh sb="11" eb="12">
      <t>ケツ</t>
    </rPh>
    <rPh sb="12" eb="13">
      <t>カン</t>
    </rPh>
    <rPh sb="29" eb="30">
      <t>マイ</t>
    </rPh>
    <phoneticPr fontId="1"/>
  </si>
  <si>
    <t>Drigalski Ager,Modifiied</t>
    <phoneticPr fontId="1"/>
  </si>
  <si>
    <t>Chocolate Ⅱ Ager</t>
    <phoneticPr fontId="1"/>
  </si>
  <si>
    <t>100本</t>
    <rPh sb="3" eb="4">
      <t>ホン</t>
    </rPh>
    <phoneticPr fontId="1"/>
  </si>
  <si>
    <t>シスメックス</t>
    <phoneticPr fontId="1"/>
  </si>
  <si>
    <t>CW742798 ロール紙　CL5840</t>
    <rPh sb="12" eb="13">
      <t>カミ</t>
    </rPh>
    <phoneticPr fontId="1"/>
  </si>
  <si>
    <t>5巻</t>
    <rPh sb="1" eb="2">
      <t>カン</t>
    </rPh>
    <phoneticPr fontId="1"/>
  </si>
  <si>
    <t xml:space="preserve">637699 CD68(SP251v18)    </t>
  </si>
  <si>
    <t>251251 100枚</t>
    <rPh sb="10" eb="11">
      <t>マイ</t>
    </rPh>
    <phoneticPr fontId="1"/>
  </si>
  <si>
    <t>251169 20枚</t>
    <rPh sb="9" eb="10">
      <t>マイ</t>
    </rPh>
    <phoneticPr fontId="1"/>
  </si>
  <si>
    <t>リボテストレジオネラ(VER.2)</t>
    <phoneticPr fontId="6"/>
  </si>
  <si>
    <t>2％小川培地(SP)</t>
    <rPh sb="2" eb="6">
      <t>オガワバイチ</t>
    </rPh>
    <phoneticPr fontId="1"/>
  </si>
  <si>
    <t>販売メーカー</t>
    <rPh sb="0" eb="2">
      <t>ハンバイ</t>
    </rPh>
    <phoneticPr fontId="6"/>
  </si>
  <si>
    <t>アキュレート XM-カンジダ寒天培地 10枚</t>
    <rPh sb="14" eb="16">
      <t>カンテン</t>
    </rPh>
    <rPh sb="16" eb="18">
      <t>バイチ</t>
    </rPh>
    <rPh sb="21" eb="22">
      <t>マイ</t>
    </rPh>
    <phoneticPr fontId="6"/>
  </si>
  <si>
    <t>抗E血清 オーソバイオクローン抗E</t>
    <rPh sb="0" eb="1">
      <t>コウ</t>
    </rPh>
    <rPh sb="2" eb="4">
      <t>ケッセイ</t>
    </rPh>
    <rPh sb="15" eb="16">
      <t>コウ</t>
    </rPh>
    <phoneticPr fontId="6"/>
  </si>
  <si>
    <t>オーソ グリーンクームス血清 バイオクローン</t>
    <rPh sb="12" eb="14">
      <t>ケッセイ</t>
    </rPh>
    <phoneticPr fontId="6"/>
  </si>
  <si>
    <t>オーソ バイオクローン抗C3b、C3d</t>
    <rPh sb="11" eb="12">
      <t>コウ</t>
    </rPh>
    <phoneticPr fontId="6"/>
  </si>
  <si>
    <t>オーソ 抗K血清</t>
    <phoneticPr fontId="1"/>
  </si>
  <si>
    <t>オーソ 抗N血清</t>
    <phoneticPr fontId="1"/>
  </si>
  <si>
    <t>163401　5ｍL</t>
    <phoneticPr fontId="1"/>
  </si>
  <si>
    <t>バーミー M1（ペット）</t>
    <phoneticPr fontId="6"/>
  </si>
  <si>
    <t>バーミー M2（ペット）</t>
    <phoneticPr fontId="6"/>
  </si>
  <si>
    <t>バーミー M3（ペット）</t>
    <phoneticPr fontId="6"/>
  </si>
  <si>
    <t>バーミー M4（ペット）</t>
    <phoneticPr fontId="6"/>
  </si>
  <si>
    <t>41419　500ml</t>
    <phoneticPr fontId="6"/>
  </si>
  <si>
    <t>41429　500ml</t>
    <phoneticPr fontId="6"/>
  </si>
  <si>
    <t>41439　500ml</t>
    <phoneticPr fontId="6"/>
  </si>
  <si>
    <t>41449　500ml</t>
    <phoneticPr fontId="6"/>
  </si>
  <si>
    <t>40061　500ml</t>
    <phoneticPr fontId="6"/>
  </si>
  <si>
    <t>20124　500ml</t>
    <phoneticPr fontId="6"/>
  </si>
  <si>
    <t>40852　500ml</t>
    <phoneticPr fontId="6"/>
  </si>
  <si>
    <t>KBM ｵ-ﾗﾐﾝ･ﾛ-ﾀﾞﾐﾝ染色液</t>
    <phoneticPr fontId="1"/>
  </si>
  <si>
    <t>KBM 対比染色液</t>
    <phoneticPr fontId="1"/>
  </si>
  <si>
    <t>KBM 脱色液</t>
    <phoneticPr fontId="1"/>
  </si>
  <si>
    <t>KBM ポテトデキストロース寒天培地</t>
    <rPh sb="14" eb="16">
      <t>カンテン</t>
    </rPh>
    <rPh sb="16" eb="18">
      <t>バイチ</t>
    </rPh>
    <phoneticPr fontId="1"/>
  </si>
  <si>
    <t>様式第４号</t>
    <rPh sb="0" eb="2">
      <t>ヨウシキ</t>
    </rPh>
    <rPh sb="2" eb="3">
      <t>ダイ</t>
    </rPh>
    <rPh sb="4" eb="5">
      <t>ゴウ</t>
    </rPh>
    <phoneticPr fontId="6"/>
  </si>
  <si>
    <t>入　札　書</t>
    <rPh sb="0" eb="1">
      <t>ニュウ</t>
    </rPh>
    <rPh sb="2" eb="3">
      <t>サツ</t>
    </rPh>
    <rPh sb="4" eb="5">
      <t>ショ</t>
    </rPh>
    <phoneticPr fontId="13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</si>
  <si>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3"/>
  </si>
  <si>
    <t>（宛先）</t>
    <rPh sb="1" eb="3">
      <t>アテサキ</t>
    </rPh>
    <phoneticPr fontId="13"/>
  </si>
  <si>
    <t>　地方独立行政法人埼玉県立病院機構</t>
    <rPh sb="1" eb="3">
      <t>チホウ</t>
    </rPh>
    <rPh sb="3" eb="5">
      <t>ドクリツ</t>
    </rPh>
    <rPh sb="5" eb="7">
      <t>ギョウセイ</t>
    </rPh>
    <rPh sb="7" eb="9">
      <t>ホウジン</t>
    </rPh>
    <rPh sb="9" eb="11">
      <t>サイタマ</t>
    </rPh>
    <rPh sb="11" eb="13">
      <t>ケンリツ</t>
    </rPh>
    <rPh sb="13" eb="15">
      <t>ビョウイン</t>
    </rPh>
    <rPh sb="15" eb="17">
      <t>キコウ</t>
    </rPh>
    <phoneticPr fontId="13"/>
  </si>
  <si>
    <t>　　埼玉県立循環器・呼吸器病センター病院長</t>
    <rPh sb="2" eb="4">
      <t>サイタマ</t>
    </rPh>
    <rPh sb="4" eb="6">
      <t>ケンリツ</t>
    </rPh>
    <rPh sb="6" eb="9">
      <t>ジュンカンキ</t>
    </rPh>
    <rPh sb="10" eb="14">
      <t>コキュウキビョウ</t>
    </rPh>
    <rPh sb="18" eb="21">
      <t>ビョウインチョウ</t>
    </rPh>
    <phoneticPr fontId="13"/>
  </si>
  <si>
    <t>住所又は所在地</t>
    <rPh sb="0" eb="2">
      <t>ジュウショ</t>
    </rPh>
    <rPh sb="2" eb="3">
      <t>マタ</t>
    </rPh>
    <rPh sb="4" eb="7">
      <t>ショザイチ</t>
    </rPh>
    <phoneticPr fontId="13"/>
  </si>
  <si>
    <t>商号又は名称</t>
    <rPh sb="0" eb="2">
      <t>ショウゴウ</t>
    </rPh>
    <rPh sb="2" eb="3">
      <t>マタ</t>
    </rPh>
    <rPh sb="4" eb="6">
      <t>メイショウ</t>
    </rPh>
    <phoneticPr fontId="13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</si>
  <si>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13"/>
  </si>
  <si>
    <t>上記代理人氏名</t>
    <rPh sb="0" eb="2">
      <t>ジョウキ</t>
    </rPh>
    <rPh sb="2" eb="5">
      <t>ダイリニン</t>
    </rPh>
    <rPh sb="5" eb="7">
      <t>シメイ</t>
    </rPh>
    <phoneticPr fontId="13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</si>
  <si>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13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</si>
  <si>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13"/>
  </si>
  <si>
    <t>記</t>
    <rPh sb="0" eb="1">
      <t>キ</t>
    </rPh>
    <phoneticPr fontId="13"/>
  </si>
  <si>
    <t>調達案件名</t>
    <rPh sb="0" eb="2">
      <t>チョウタツ</t>
    </rPh>
    <rPh sb="2" eb="4">
      <t>アンケン</t>
    </rPh>
    <rPh sb="4" eb="5">
      <t>メイ</t>
    </rPh>
    <phoneticPr fontId="13"/>
  </si>
  <si>
    <t>公告年月日</t>
    <rPh sb="0" eb="2">
      <t>コウコク</t>
    </rPh>
    <rPh sb="2" eb="5">
      <t>ネンガッピ</t>
    </rPh>
    <phoneticPr fontId="13"/>
  </si>
  <si>
    <t>納入期間</t>
    <rPh sb="0" eb="2">
      <t>ノウニュウ</t>
    </rPh>
    <rPh sb="2" eb="4">
      <t>キカン</t>
    </rPh>
    <phoneticPr fontId="13"/>
  </si>
  <si>
    <t>納入場所</t>
    <rPh sb="0" eb="2">
      <t>ノウニュウ</t>
    </rPh>
    <rPh sb="2" eb="4">
      <t>バショ</t>
    </rPh>
    <phoneticPr fontId="13"/>
  </si>
  <si>
    <t>埼玉県立循環器・呼吸器病センター</t>
    <phoneticPr fontId="6"/>
  </si>
  <si>
    <t>入札金額</t>
    <rPh sb="0" eb="2">
      <t>ニュウサツ</t>
    </rPh>
    <rPh sb="2" eb="3">
      <t>キン</t>
    </rPh>
    <rPh sb="3" eb="4">
      <t>ガク</t>
    </rPh>
    <phoneticPr fontId="13"/>
  </si>
  <si>
    <t>くじ番号</t>
    <rPh sb="2" eb="4">
      <t>バンゴウ</t>
    </rPh>
    <phoneticPr fontId="13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</si>
  <si>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13"/>
  </si>
  <si>
    <t>但し札番ごとの金額は別紙のとおり</t>
    <rPh sb="0" eb="1">
      <t>タダ</t>
    </rPh>
    <rPh sb="2" eb="4">
      <t>フダバン</t>
    </rPh>
    <rPh sb="7" eb="9">
      <t>キンガク</t>
    </rPh>
    <rPh sb="10" eb="12">
      <t>ベッシ</t>
    </rPh>
    <phoneticPr fontId="6"/>
  </si>
  <si>
    <t>令和８年４月１日から令和９年３月３１日まで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6"/>
  </si>
  <si>
    <t>令和８年度検査試薬等の単価契約</t>
    <rPh sb="0" eb="2">
      <t>レイワ</t>
    </rPh>
    <rPh sb="3" eb="5">
      <t>ネンド</t>
    </rPh>
    <rPh sb="5" eb="7">
      <t>ケンサ</t>
    </rPh>
    <rPh sb="7" eb="9">
      <t>シヤク</t>
    </rPh>
    <rPh sb="9" eb="10">
      <t>ナド</t>
    </rPh>
    <rPh sb="11" eb="13">
      <t>タンカ</t>
    </rPh>
    <rPh sb="13" eb="15">
      <t>ケイヤク</t>
    </rPh>
    <phoneticPr fontId="6"/>
  </si>
  <si>
    <t>札番</t>
    <rPh sb="0" eb="1">
      <t>フダ</t>
    </rPh>
    <rPh sb="1" eb="2">
      <t>バン</t>
    </rPh>
    <phoneticPr fontId="13"/>
  </si>
  <si>
    <t>入札金額</t>
    <rPh sb="0" eb="2">
      <t>ニュウサツ</t>
    </rPh>
    <rPh sb="2" eb="4">
      <t>キンガク</t>
    </rPh>
    <phoneticPr fontId="13"/>
  </si>
  <si>
    <t>入札内訳</t>
    <rPh sb="0" eb="2">
      <t>ニュウサツ</t>
    </rPh>
    <rPh sb="2" eb="4">
      <t>ウチワケ</t>
    </rPh>
    <phoneticPr fontId="13"/>
  </si>
  <si>
    <t>別紙</t>
    <rPh sb="0" eb="2">
      <t>ベッシ</t>
    </rPh>
    <phoneticPr fontId="1"/>
  </si>
  <si>
    <t>令和８年度検査試薬等の単価契約　明細書</t>
    <rPh sb="0" eb="2">
      <t>レイワ</t>
    </rPh>
    <rPh sb="3" eb="5">
      <t>ネンド</t>
    </rPh>
    <rPh sb="5" eb="7">
      <t>ケンサ</t>
    </rPh>
    <rPh sb="7" eb="9">
      <t>シヤク</t>
    </rPh>
    <rPh sb="9" eb="10">
      <t>トウ</t>
    </rPh>
    <rPh sb="11" eb="13">
      <t>タンカ</t>
    </rPh>
    <rPh sb="13" eb="15">
      <t>ケイヤク</t>
    </rPh>
    <rPh sb="16" eb="19">
      <t>メイサイショ</t>
    </rPh>
    <phoneticPr fontId="4"/>
  </si>
  <si>
    <t>令和８年３月５日</t>
    <rPh sb="0" eb="2">
      <t>レイワ</t>
    </rPh>
    <rPh sb="3" eb="4">
      <t>ネン</t>
    </rPh>
    <rPh sb="5" eb="6">
      <t>ガツ</t>
    </rPh>
    <rPh sb="7" eb="8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</si>
</sst>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&quot;¥&quot;#,##0;[Red]\-#,##0"/>
    <numFmt numFmtId="177" formatCode="#,##0\);[Red]\-#,##0"/>
  </numFmts>
  <fonts count="22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HGｺﾞｼｯｸM"/>
      <family val="3"/>
      <charset val="128"/>
    </font>
    <font>
      <sz val="6"/>
      <name val="ＭＳ Ｐゴシック"/>
      <family val="2"/>
      <charset val="128"/>
    </font>
    <font>
      <sz val="10"/>
      <name val="Calibri"/>
      <family val="3"/>
    </font>
    <font>
      <sz val="10"/>
      <name val="HGｺﾞｼｯｸM"/>
      <family val="3"/>
      <charset val="161"/>
    </font>
    <font>
      <sz val="10"/>
      <name val="Calibri"/>
      <family val="3"/>
      <charset val="161"/>
    </font>
    <font>
      <sz val="10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4"/>
      <name val="HGｺﾞｼｯｸM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9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/>
    <xf numFmtId="38" fontId="2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vertical="center" shrinkToFit="1"/>
    </xf>
    <xf numFmtId="0" fontId="5" fillId="0" borderId="0" xfId="1" applyFont="1" applyAlignment="1">
      <alignment vertical="center" shrinkToFit="1"/>
    </xf>
    <xf numFmtId="0" fontId="5" fillId="0" borderId="0" xfId="1" applyFont="1" applyAlignment="1">
      <alignment horizontal="center" vertical="center" shrinkToFit="1"/>
    </xf>
    <xf numFmtId="38" fontId="5" fillId="0" borderId="0" xfId="2" applyFont="1" applyFill="1" applyAlignment="1" applyProtection="1">
      <alignment vertical="center" shrinkToFit="1"/>
    </xf>
    <xf numFmtId="38" fontId="5" fillId="0" borderId="0" xfId="2" applyFont="1" applyFill="1" applyProtection="1">
      <alignment vertical="center"/>
    </xf>
    <xf numFmtId="0" fontId="5" fillId="0" borderId="0" xfId="1" applyFont="1">
      <alignment vertical="center"/>
    </xf>
    <xf numFmtId="0" fontId="5" fillId="3" borderId="1" xfId="1" applyFont="1" applyFill="1" applyBorder="1" applyAlignment="1">
      <alignment horizontal="center" vertical="center" shrinkToFit="1"/>
    </xf>
    <xf numFmtId="38" fontId="5" fillId="4" borderId="1" xfId="2" applyFont="1" applyFill="1" applyBorder="1" applyAlignment="1" applyProtection="1">
      <alignment horizontal="center" vertical="center" wrapText="1"/>
    </xf>
    <xf numFmtId="38" fontId="5" fillId="2" borderId="1" xfId="2" applyFont="1" applyFill="1" applyBorder="1" applyAlignment="1" applyProtection="1">
      <alignment horizontal="center" vertical="center" wrapText="1" shrinkToFit="1"/>
    </xf>
    <xf numFmtId="38" fontId="5" fillId="3" borderId="1" xfId="2" applyFont="1" applyFill="1" applyBorder="1" applyAlignment="1" applyProtection="1">
      <alignment horizontal="center" vertical="center" wrapText="1" shrinkToFit="1"/>
    </xf>
    <xf numFmtId="0" fontId="5" fillId="0" borderId="1" xfId="1" applyFont="1" applyBorder="1" applyAlignment="1">
      <alignment vertical="center" shrinkToFit="1"/>
    </xf>
    <xf numFmtId="0" fontId="5" fillId="0" borderId="1" xfId="1" applyFont="1" applyBorder="1" applyAlignment="1">
      <alignment horizontal="left" vertical="center" shrinkToFit="1"/>
    </xf>
    <xf numFmtId="0" fontId="5" fillId="0" borderId="1" xfId="1" applyFont="1" applyBorder="1" applyAlignment="1">
      <alignment horizontal="center" vertical="center" shrinkToFit="1"/>
    </xf>
    <xf numFmtId="38" fontId="5" fillId="4" borderId="1" xfId="2" applyFont="1" applyFill="1" applyBorder="1" applyAlignment="1" applyProtection="1">
      <alignment vertical="center" shrinkToFit="1"/>
    </xf>
    <xf numFmtId="38" fontId="5" fillId="2" borderId="1" xfId="2" applyFont="1" applyFill="1" applyBorder="1" applyProtection="1">
      <alignment vertical="center"/>
      <protection locked="0"/>
    </xf>
    <xf numFmtId="38" fontId="5" fillId="0" borderId="1" xfId="2" applyFont="1" applyFill="1" applyBorder="1" applyProtection="1">
      <alignment vertical="center"/>
    </xf>
    <xf numFmtId="38" fontId="5" fillId="2" borderId="1" xfId="2" applyFont="1" applyFill="1" applyBorder="1" applyProtection="1">
      <alignment vertical="center"/>
    </xf>
    <xf numFmtId="0" fontId="5" fillId="3" borderId="1" xfId="1" applyFont="1" applyFill="1" applyBorder="1" applyAlignment="1">
      <alignment vertical="center" shrinkToFit="1"/>
    </xf>
    <xf numFmtId="0" fontId="5" fillId="3" borderId="1" xfId="1" applyFont="1" applyFill="1" applyBorder="1" applyAlignment="1">
      <alignment horizontal="left" vertical="center" shrinkToFit="1"/>
    </xf>
    <xf numFmtId="38" fontId="5" fillId="3" borderId="1" xfId="2" applyFont="1" applyFill="1" applyBorder="1" applyAlignment="1" applyProtection="1">
      <alignment horizontal="right" vertical="center"/>
    </xf>
    <xf numFmtId="38" fontId="5" fillId="3" borderId="1" xfId="2" applyFont="1" applyFill="1" applyBorder="1" applyProtection="1">
      <alignment vertical="center"/>
    </xf>
    <xf numFmtId="0" fontId="8" fillId="0" borderId="1" xfId="1" applyFont="1" applyBorder="1" applyAlignment="1">
      <alignment vertical="center" shrinkToFit="1"/>
    </xf>
    <xf numFmtId="0" fontId="5" fillId="0" borderId="1" xfId="1" quotePrefix="1" applyFont="1" applyBorder="1" applyAlignment="1">
      <alignment horizontal="left" vertical="center" shrinkToFit="1"/>
    </xf>
    <xf numFmtId="0" fontId="5" fillId="5" borderId="1" xfId="1" applyFont="1" applyFill="1" applyBorder="1" applyAlignment="1">
      <alignment vertical="center" shrinkToFit="1"/>
    </xf>
    <xf numFmtId="0" fontId="5" fillId="5" borderId="1" xfId="1" applyFont="1" applyFill="1" applyBorder="1" applyAlignment="1">
      <alignment horizontal="center" vertical="center" shrinkToFit="1"/>
    </xf>
    <xf numFmtId="38" fontId="5" fillId="5" borderId="1" xfId="2" applyFont="1" applyFill="1" applyBorder="1" applyAlignment="1" applyProtection="1">
      <alignment horizontal="right" vertical="center"/>
    </xf>
    <xf numFmtId="38" fontId="10" fillId="0" borderId="1" xfId="2" applyFont="1" applyFill="1" applyBorder="1" applyProtection="1">
      <alignment vertical="center"/>
    </xf>
    <xf numFmtId="38" fontId="10" fillId="3" borderId="1" xfId="2" applyFont="1" applyFill="1" applyBorder="1" applyAlignment="1" applyProtection="1">
      <alignment horizontal="center" vertical="center"/>
    </xf>
    <xf numFmtId="38" fontId="10" fillId="3" borderId="1" xfId="2" applyFont="1" applyFill="1" applyBorder="1" applyAlignment="1" applyProtection="1">
      <alignment horizontal="right" vertical="center"/>
    </xf>
    <xf numFmtId="38" fontId="5" fillId="5" borderId="1" xfId="2" applyFont="1" applyFill="1" applyBorder="1" applyProtection="1">
      <alignment vertical="center"/>
    </xf>
    <xf numFmtId="38" fontId="5" fillId="4" borderId="1" xfId="2" applyFont="1" applyFill="1" applyBorder="1" applyAlignment="1" applyProtection="1">
      <alignment horizontal="right" vertical="center"/>
    </xf>
    <xf numFmtId="38" fontId="10" fillId="2" borderId="1" xfId="2" applyFont="1" applyFill="1" applyBorder="1" applyAlignment="1" applyProtection="1">
      <alignment horizontal="right" vertical="center"/>
    </xf>
    <xf numFmtId="38" fontId="5" fillId="2" borderId="1" xfId="2" applyFont="1" applyFill="1" applyBorder="1" applyAlignment="1" applyProtection="1">
      <alignment horizontal="right" vertical="center"/>
    </xf>
    <xf numFmtId="0" fontId="11" fillId="0" borderId="0" xfId="1" applyFont="1">
      <alignment vertical="center"/>
    </xf>
    <xf numFmtId="0" fontId="3" fillId="0" borderId="0" xfId="1" applyFont="1" applyAlignment="1">
      <alignment horizontal="left" vertical="center" indent="1"/>
    </xf>
    <xf numFmtId="0" fontId="14" fillId="0" borderId="0" xfId="1" applyFont="1">
      <alignment vertical="center"/>
    </xf>
    <xf numFmtId="0" fontId="15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 indent="1"/>
    </xf>
    <xf numFmtId="0" fontId="16" fillId="0" borderId="0" xfId="1" applyFont="1" applyAlignment="1">
      <alignment horizontal="right" vertical="center" shrinkToFi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quotePrefix="1" applyFont="1" applyAlignment="1">
      <alignment horizontal="left" vertical="center"/>
    </xf>
    <xf numFmtId="58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left" vertical="top" wrapText="1"/>
    </xf>
    <xf numFmtId="6" fontId="12" fillId="0" borderId="0" xfId="1" applyNumberFormat="1" applyFont="1" applyAlignment="1">
      <alignment horizontal="right" vertical="center"/>
    </xf>
    <xf numFmtId="0" fontId="19" fillId="0" borderId="0" xfId="1" applyFont="1">
      <alignment vertical="center"/>
    </xf>
    <xf numFmtId="0" fontId="20" fillId="0" borderId="0" xfId="1" applyFont="1" applyAlignment="1">
      <alignment horizontal="right"/>
    </xf>
    <xf numFmtId="177" fontId="20" fillId="0" borderId="0" xfId="3" applyNumberFormat="1" applyFont="1" applyAlignment="1" applyProtection="1"/>
    <xf numFmtId="0" fontId="3" fillId="3" borderId="5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 shrinkToFit="1"/>
    </xf>
    <xf numFmtId="0" fontId="3" fillId="0" borderId="5" xfId="1" applyFont="1" applyBorder="1" applyAlignment="1">
      <alignment horizontal="center" vertical="center" shrinkToFit="1"/>
    </xf>
    <xf numFmtId="176" fontId="3" fillId="0" borderId="5" xfId="4" applyNumberFormat="1" applyFont="1" applyBorder="1" applyAlignment="1">
      <alignment vertical="center" shrinkToFit="1"/>
    </xf>
    <xf numFmtId="0" fontId="11" fillId="0" borderId="0" xfId="0" applyFont="1" applyAlignment="1">
      <alignment horizontal="right" vertical="top"/>
    </xf>
    <xf numFmtId="0" fontId="3" fillId="0" borderId="0" xfId="1" applyFont="1" applyAlignment="1" applyProtection="1">
      <alignment horizontal="left" vertical="center" shrinkToFit="1"/>
      <protection locked="0"/>
    </xf>
    <xf numFmtId="0" fontId="12" fillId="0" borderId="0" xfId="1" applyFont="1" applyAlignment="1">
      <alignment horizontal="center" vertical="center"/>
    </xf>
    <xf numFmtId="49" fontId="3" fillId="0" borderId="0" xfId="1" applyNumberFormat="1" applyFont="1" applyAlignment="1" applyProtection="1">
      <alignment horizontal="right" vertical="center" indent="1"/>
      <protection locked="0"/>
    </xf>
    <xf numFmtId="0" fontId="3" fillId="0" borderId="0" xfId="1" applyFont="1" applyAlignment="1">
      <alignment horizontal="left" vertical="center" indent="1"/>
    </xf>
    <xf numFmtId="0" fontId="5" fillId="0" borderId="0" xfId="1" applyFont="1" applyAlignment="1" applyProtection="1">
      <alignment horizontal="left" vertical="center" shrinkToFit="1"/>
      <protection locked="0"/>
    </xf>
    <xf numFmtId="49" fontId="18" fillId="0" borderId="2" xfId="1" applyNumberFormat="1" applyFont="1" applyBorder="1" applyAlignment="1">
      <alignment horizontal="center" vertical="center"/>
    </xf>
    <xf numFmtId="49" fontId="18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6" fillId="0" borderId="0" xfId="1" applyFont="1" applyAlignment="1">
      <alignment horizontal="right" vertical="center" shrinkToFi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wrapText="1"/>
    </xf>
    <xf numFmtId="176" fontId="17" fillId="0" borderId="0" xfId="1" applyNumberFormat="1" applyFont="1" applyAlignment="1">
      <alignment horizontal="right" vertical="center"/>
    </xf>
    <xf numFmtId="0" fontId="3" fillId="0" borderId="6" xfId="1" applyFont="1" applyBorder="1" applyAlignment="1">
      <alignment horizontal="center" vertical="center"/>
    </xf>
  </cellXfs>
  <cellStyles count="5">
    <cellStyle name="桁区切り 10" xfId="3" xr:uid="{958CB95B-2C0B-44F2-8544-996E552832C0}"/>
    <cellStyle name="桁区切り 13" xfId="4" xr:uid="{70B35127-389A-428B-AF31-87F0C94922C4}"/>
    <cellStyle name="桁区切り 2" xfId="2" xr:uid="{0F4A5C19-A7AA-46E5-A0EA-5FA2B930DED5}"/>
    <cellStyle name="標準" xfId="0" builtinId="0"/>
    <cellStyle name="標準 2" xfId="1" xr:uid="{E55027C0-04A3-4CDD-BC49-2530662C75EF}"/>
  </cellStyles>
  <dxfs count="2">
    <dxf>
      <font>
        <b/>
        <i val="0"/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1038225</xdr:colOff>
      <xdr:row>10</xdr:row>
      <xdr:rowOff>238125</xdr:rowOff>
    </xdr:from>
    <xdr:to>
      <xdr:col>6</xdr:col>
      <xdr:colOff>1323975</xdr:colOff>
      <xdr:row>11</xdr:row>
      <xdr:rowOff>219075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53E965-80FC-451A-A6C1-B56348347964}"/>
            </a:ext>
          </a:extLst>
        </xdr:cNvPr>
        <xdr:cNvSpPr txBox="1"/>
      </xdr:nvSpPr>
      <xdr:spPr>
        <a:xfrm>
          <a:off x="5629275" y="2895600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1047750</xdr:colOff>
      <xdr:row>12</xdr:row>
      <xdr:rowOff>152400</xdr:rowOff>
    </xdr:from>
    <xdr:to>
      <xdr:col>6</xdr:col>
      <xdr:colOff>1333500</xdr:colOff>
      <xdr:row>13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7C856C-37D4-4F8A-B1B8-4BEFC2E76ADC}"/>
            </a:ext>
          </a:extLst>
        </xdr:cNvPr>
        <xdr:cNvSpPr txBox="1"/>
      </xdr:nvSpPr>
      <xdr:spPr>
        <a:xfrm>
          <a:off x="5638800" y="3305175"/>
          <a:ext cx="2857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82.100.100\100_&#20107;&#21209;&#23616;\50_&#29992;&#24230;&#25285;&#24403;\R&#65303;&#24180;&#24230;\18&#36001;&#21209;\7&#34220;&#21697;&#36027;\040_&#35430;&#34220;&#65288;&#19968;&#33324;&#26908;&#26619;&#65289;\R8&#12395;&#21521;&#12369;&#12390;\FAX&#29992;&#24230;-&#20196;&#21644;%207&#24180;&#24230;.xlsm" TargetMode="External"/><Relationship Id="rId1" Type="http://schemas.openxmlformats.org/officeDocument/2006/relationships/externalLinkPath" Target="file:///\\10.82.100.100\100_&#20107;&#21209;&#23616;\50_&#29992;&#24230;&#25285;&#24403;\R&#65303;&#24180;&#24230;\18&#36001;&#21209;\7&#34220;&#21697;&#36027;\040_&#35430;&#34220;&#65288;&#19968;&#33324;&#26908;&#26619;&#65289;\R8&#12395;&#21521;&#12369;&#12390;\FAX&#29992;&#24230;-&#20196;&#21644;%207&#24180;&#2423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定型リスト"/>
      <sheetName val="入力シート"/>
      <sheetName val="発注済シート"/>
      <sheetName val="FAX送信票"/>
      <sheetName val="別紙"/>
      <sheetName val="セクション情報"/>
      <sheetName val="業者情報"/>
      <sheetName val="ﾌﾟﾘﾝﾀ消耗品ﾘｽﾄ"/>
      <sheetName val="トッパン　商品リスト"/>
      <sheetName val="東京DSジャパン　商品リスト"/>
      <sheetName val="Sheet1"/>
      <sheetName val="FAX用度-令和 7年度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A2" t="str">
            <v>循環器内科</v>
          </cell>
        </row>
        <row r="3">
          <cell r="A3" t="str">
            <v>腎・高血圧内科</v>
          </cell>
        </row>
        <row r="4">
          <cell r="A4" t="str">
            <v>腎臓内科</v>
          </cell>
        </row>
        <row r="5">
          <cell r="A5" t="str">
            <v>心臓外科</v>
          </cell>
        </row>
        <row r="6">
          <cell r="A6" t="str">
            <v>血管外科</v>
          </cell>
        </row>
        <row r="7">
          <cell r="A7" t="str">
            <v>放射線科</v>
          </cell>
        </row>
        <row r="8">
          <cell r="A8" t="str">
            <v>呼吸器内科</v>
          </cell>
        </row>
        <row r="9">
          <cell r="A9" t="str">
            <v>呼吸器外科</v>
          </cell>
        </row>
        <row r="10">
          <cell r="A10" t="str">
            <v>消化器外科</v>
          </cell>
        </row>
        <row r="11">
          <cell r="A11" t="str">
            <v>脳神経外科</v>
          </cell>
        </row>
        <row r="12">
          <cell r="A12" t="str">
            <v>リハビリテーション部</v>
          </cell>
        </row>
        <row r="13">
          <cell r="A13" t="str">
            <v>麻酔科</v>
          </cell>
        </row>
        <row r="14">
          <cell r="A14" t="str">
            <v>病理診断科</v>
          </cell>
        </row>
        <row r="15">
          <cell r="A15" t="str">
            <v>眼科</v>
          </cell>
        </row>
        <row r="16">
          <cell r="A16" t="str">
            <v>病理診断科</v>
          </cell>
        </row>
        <row r="17">
          <cell r="A17" t="str">
            <v>歯科</v>
          </cell>
        </row>
        <row r="18">
          <cell r="A18" t="str">
            <v>放射線技術部</v>
          </cell>
        </row>
        <row r="19">
          <cell r="A19" t="str">
            <v>検査技術部</v>
          </cell>
        </row>
        <row r="20">
          <cell r="A20" t="str">
            <v>検査（生理）</v>
          </cell>
        </row>
        <row r="21">
          <cell r="A21" t="str">
            <v>検査（病理）</v>
          </cell>
        </row>
        <row r="22">
          <cell r="A22" t="str">
            <v>検査（免疫）</v>
          </cell>
        </row>
        <row r="23">
          <cell r="A23" t="str">
            <v>検査（検体）</v>
          </cell>
        </row>
        <row r="24">
          <cell r="A24" t="str">
            <v>検査（輸血）</v>
          </cell>
        </row>
        <row r="25">
          <cell r="A25" t="str">
            <v>検査（血液）</v>
          </cell>
        </row>
        <row r="26">
          <cell r="A26" t="str">
            <v>検査（細菌）</v>
          </cell>
        </row>
        <row r="27">
          <cell r="A27" t="str">
            <v>検査（生化学）</v>
          </cell>
        </row>
        <row r="28">
          <cell r="A28" t="str">
            <v>検査（事務）</v>
          </cell>
        </row>
        <row r="29">
          <cell r="A29" t="str">
            <v>検査（一般）</v>
          </cell>
        </row>
        <row r="30">
          <cell r="A30" t="str">
            <v>薬剤部</v>
          </cell>
        </row>
        <row r="31">
          <cell r="A31" t="str">
            <v>栄養部</v>
          </cell>
        </row>
        <row r="32">
          <cell r="A32" t="str">
            <v>実験検査部</v>
          </cell>
        </row>
        <row r="33">
          <cell r="A33" t="str">
            <v>臨床工学部</v>
          </cell>
        </row>
        <row r="34">
          <cell r="A34" t="str">
            <v>看護部</v>
          </cell>
        </row>
        <row r="35">
          <cell r="A35" t="str">
            <v>A１</v>
          </cell>
        </row>
        <row r="36">
          <cell r="A36" t="str">
            <v>A２</v>
          </cell>
        </row>
        <row r="37">
          <cell r="A37" t="str">
            <v>Ａ３</v>
          </cell>
        </row>
        <row r="38">
          <cell r="A38" t="str">
            <v>Ａ４</v>
          </cell>
        </row>
        <row r="39">
          <cell r="A39" t="str">
            <v>３東</v>
          </cell>
        </row>
        <row r="40">
          <cell r="A40" t="str">
            <v>３西</v>
          </cell>
        </row>
        <row r="41">
          <cell r="A41" t="str">
            <v>４東</v>
          </cell>
        </row>
        <row r="42">
          <cell r="A42" t="str">
            <v>４西</v>
          </cell>
        </row>
        <row r="43">
          <cell r="A43" t="str">
            <v>３Ｃ</v>
          </cell>
        </row>
        <row r="44">
          <cell r="A44" t="str">
            <v>３Ｂ</v>
          </cell>
        </row>
        <row r="45">
          <cell r="A45" t="str">
            <v>４Ｂ</v>
          </cell>
        </row>
        <row r="46">
          <cell r="A46" t="str">
            <v>４Ｃ</v>
          </cell>
        </row>
        <row r="47">
          <cell r="A47" t="str">
            <v>ＩＣＵ</v>
          </cell>
        </row>
        <row r="48">
          <cell r="A48" t="str">
            <v>ＣＣＵ</v>
          </cell>
        </row>
        <row r="49">
          <cell r="A49" t="str">
            <v>ＣＣＵ（カテ室）</v>
          </cell>
        </row>
        <row r="50">
          <cell r="A50" t="str">
            <v>ＲＣＵ</v>
          </cell>
        </row>
        <row r="51">
          <cell r="A51" t="str">
            <v>カテ室</v>
          </cell>
        </row>
        <row r="52">
          <cell r="A52" t="str">
            <v>手術室</v>
          </cell>
        </row>
        <row r="53">
          <cell r="A53" t="str">
            <v>透析室</v>
          </cell>
        </row>
        <row r="54">
          <cell r="A54" t="str">
            <v>外来</v>
          </cell>
        </row>
        <row r="55">
          <cell r="A55" t="str">
            <v>外来（内視鏡）</v>
          </cell>
        </row>
        <row r="56">
          <cell r="A56" t="str">
            <v>外来（歯科）</v>
          </cell>
        </row>
        <row r="57">
          <cell r="A57" t="str">
            <v>中央材料室</v>
          </cell>
        </row>
        <row r="58">
          <cell r="A58" t="str">
            <v>医療安全管理室</v>
          </cell>
        </row>
        <row r="59">
          <cell r="A59" t="str">
            <v>地域医療連携室</v>
          </cell>
        </row>
        <row r="60">
          <cell r="A60" t="str">
            <v>患者サポートセンター</v>
          </cell>
        </row>
        <row r="61">
          <cell r="A61" t="str">
            <v>医事担当</v>
          </cell>
        </row>
        <row r="62">
          <cell r="A62" t="str">
            <v>経営担当</v>
          </cell>
        </row>
        <row r="63">
          <cell r="A63" t="str">
            <v>用度担当</v>
          </cell>
        </row>
        <row r="64">
          <cell r="A64" t="str">
            <v>会計担当</v>
          </cell>
        </row>
        <row r="65">
          <cell r="A65" t="str">
            <v>管財担当</v>
          </cell>
        </row>
        <row r="66">
          <cell r="A66" t="str">
            <v>人事担当</v>
          </cell>
        </row>
        <row r="67">
          <cell r="A67" t="str">
            <v>あおぞら</v>
          </cell>
        </row>
        <row r="68">
          <cell r="A68" t="str">
            <v>図書室</v>
          </cell>
        </row>
        <row r="69">
          <cell r="A69" t="str">
            <v>診療材料室</v>
          </cell>
        </row>
        <row r="70">
          <cell r="A70" t="str">
            <v>事務局</v>
          </cell>
        </row>
        <row r="71">
          <cell r="A71" t="str">
            <v>業務部</v>
          </cell>
        </row>
        <row r="72">
          <cell r="A72" t="str">
            <v>管理部</v>
          </cell>
        </row>
        <row r="73">
          <cell r="A73" t="str">
            <v>総務担当</v>
          </cell>
        </row>
        <row r="74">
          <cell r="A74" t="str">
            <v>緩和ケア科</v>
          </cell>
        </row>
        <row r="75">
          <cell r="A75" t="str">
            <v>新館準備担当</v>
          </cell>
        </row>
        <row r="76">
          <cell r="A76" t="str">
            <v>看護部教育委員会</v>
          </cell>
        </row>
        <row r="77">
          <cell r="A77" t="str">
            <v>腎・透析センター</v>
          </cell>
        </row>
        <row r="78">
          <cell r="A78" t="str">
            <v>警備室</v>
          </cell>
        </row>
        <row r="79">
          <cell r="A79" t="str">
            <v>感染管理室</v>
          </cell>
        </row>
      </sheetData>
      <sheetData sheetId="6">
        <row r="2">
          <cell r="A2" t="str">
            <v>榎久</v>
          </cell>
        </row>
        <row r="3">
          <cell r="A3" t="str">
            <v>アマノ</v>
          </cell>
        </row>
        <row r="4">
          <cell r="A4" t="str">
            <v>宇田川</v>
          </cell>
        </row>
        <row r="5">
          <cell r="A5" t="str">
            <v>ビーフリー</v>
          </cell>
        </row>
        <row r="6">
          <cell r="A6" t="str">
            <v>小林クリエイト</v>
          </cell>
        </row>
        <row r="7">
          <cell r="A7" t="str">
            <v>カインズ</v>
          </cell>
        </row>
        <row r="8">
          <cell r="A8" t="str">
            <v>木内書店</v>
          </cell>
        </row>
        <row r="9">
          <cell r="A9" t="str">
            <v>玉章堂</v>
          </cell>
        </row>
        <row r="10">
          <cell r="A10" t="str">
            <v>ヤマダ</v>
          </cell>
        </row>
        <row r="11">
          <cell r="A11" t="str">
            <v>雄飛堂</v>
          </cell>
        </row>
        <row r="12">
          <cell r="A12" t="str">
            <v>リコー</v>
          </cell>
        </row>
        <row r="13">
          <cell r="A13" t="str">
            <v>紙大倉</v>
          </cell>
        </row>
        <row r="14">
          <cell r="A14" t="str">
            <v>中松商会</v>
          </cell>
        </row>
        <row r="15">
          <cell r="A15" t="str">
            <v>栗原医療</v>
          </cell>
        </row>
        <row r="16">
          <cell r="A16" t="str">
            <v>マツオ</v>
          </cell>
        </row>
        <row r="17">
          <cell r="A17" t="str">
            <v>イノメ</v>
          </cell>
        </row>
        <row r="18">
          <cell r="A18" t="str">
            <v>トータル</v>
          </cell>
        </row>
        <row r="19">
          <cell r="A19" t="str">
            <v>アスト</v>
          </cell>
        </row>
        <row r="20">
          <cell r="A20" t="str">
            <v>星医療</v>
          </cell>
        </row>
        <row r="21">
          <cell r="A21" t="str">
            <v>アルフレッサ</v>
          </cell>
        </row>
        <row r="22">
          <cell r="A22" t="str">
            <v>ウイン</v>
          </cell>
        </row>
        <row r="23">
          <cell r="A23" t="str">
            <v>ＭＭコーポ</v>
          </cell>
        </row>
        <row r="24">
          <cell r="A24" t="str">
            <v>ムトー</v>
          </cell>
        </row>
        <row r="25">
          <cell r="A25" t="str">
            <v>埼玉ユニホーム</v>
          </cell>
        </row>
        <row r="26">
          <cell r="A26" t="str">
            <v>スズケン</v>
          </cell>
        </row>
        <row r="27">
          <cell r="A27" t="str">
            <v>日栄東海</v>
          </cell>
        </row>
        <row r="28">
          <cell r="A28" t="str">
            <v>富士フィルム</v>
          </cell>
        </row>
        <row r="29">
          <cell r="A29" t="str">
            <v>ムトウ</v>
          </cell>
        </row>
        <row r="30">
          <cell r="A30" t="str">
            <v>やはら</v>
          </cell>
        </row>
        <row r="31">
          <cell r="A31" t="str">
            <v>泉工医科</v>
          </cell>
        </row>
        <row r="32">
          <cell r="A32" t="str">
            <v>日進技研</v>
          </cell>
        </row>
        <row r="33">
          <cell r="A33" t="str">
            <v>福島オーツー</v>
          </cell>
        </row>
        <row r="34">
          <cell r="A34" t="str">
            <v>フジタ医科</v>
          </cell>
        </row>
        <row r="35">
          <cell r="A35" t="str">
            <v>メディックス</v>
          </cell>
        </row>
        <row r="36">
          <cell r="A36" t="str">
            <v>アイティーシー</v>
          </cell>
        </row>
        <row r="37">
          <cell r="A37" t="str">
            <v>ＦＳユニ</v>
          </cell>
        </row>
        <row r="38">
          <cell r="A38" t="str">
            <v>村角工業</v>
          </cell>
        </row>
        <row r="39">
          <cell r="A39" t="str">
            <v>日本光電</v>
          </cell>
        </row>
        <row r="40">
          <cell r="A40" t="str">
            <v>フィリップス</v>
          </cell>
        </row>
        <row r="41">
          <cell r="A41" t="str">
            <v>トーショー</v>
          </cell>
        </row>
        <row r="42">
          <cell r="A42" t="str">
            <v>東邦</v>
          </cell>
        </row>
        <row r="43">
          <cell r="A43" t="str">
            <v>フクダ電子</v>
          </cell>
        </row>
        <row r="44">
          <cell r="A44" t="str">
            <v>コジマ</v>
          </cell>
        </row>
        <row r="45">
          <cell r="A45" t="str">
            <v>エムシー</v>
          </cell>
        </row>
        <row r="46">
          <cell r="A46" t="str">
            <v>スギコ</v>
          </cell>
        </row>
        <row r="47">
          <cell r="A47" t="str">
            <v>帝人</v>
          </cell>
        </row>
        <row r="48">
          <cell r="A48" t="str">
            <v>トッパン</v>
          </cell>
        </row>
        <row r="49">
          <cell r="A49" t="str">
            <v>光和</v>
          </cell>
        </row>
        <row r="50">
          <cell r="A50" t="str">
            <v>メディセオ</v>
          </cell>
        </row>
        <row r="51">
          <cell r="A51" t="str">
            <v>ジェイメディカル</v>
          </cell>
        </row>
        <row r="52">
          <cell r="A52" t="str">
            <v>関東エア・ウォーター</v>
          </cell>
        </row>
        <row r="53">
          <cell r="A53" t="str">
            <v>じほう</v>
          </cell>
        </row>
        <row r="54">
          <cell r="A54" t="str">
            <v>東基</v>
          </cell>
        </row>
        <row r="55">
          <cell r="A55" t="str">
            <v>ヘルス</v>
          </cell>
        </row>
        <row r="56">
          <cell r="A56" t="str">
            <v>ＮＥＣ</v>
          </cell>
        </row>
        <row r="57">
          <cell r="A57" t="str">
            <v>ワークマン</v>
          </cell>
        </row>
        <row r="58">
          <cell r="A58" t="str">
            <v>フジマック</v>
          </cell>
        </row>
        <row r="59">
          <cell r="A59" t="str">
            <v xml:space="preserve">ディーブイエックス </v>
          </cell>
        </row>
        <row r="60">
          <cell r="A60" t="str">
            <v>ハシモト</v>
          </cell>
        </row>
        <row r="61">
          <cell r="A61" t="str">
            <v>新栄義肢</v>
          </cell>
        </row>
        <row r="62">
          <cell r="A62" t="str">
            <v>岩崎</v>
          </cell>
        </row>
        <row r="63">
          <cell r="A63" t="str">
            <v>イワイ</v>
          </cell>
        </row>
        <row r="64">
          <cell r="A64" t="str">
            <v>五幸</v>
          </cell>
        </row>
        <row r="65">
          <cell r="A65" t="str">
            <v>シヅメ</v>
          </cell>
        </row>
        <row r="66">
          <cell r="A66" t="str">
            <v>小林旗店</v>
          </cell>
        </row>
        <row r="67">
          <cell r="A67" t="str">
            <v>ドットウエル</v>
          </cell>
        </row>
        <row r="68">
          <cell r="A68" t="str">
            <v>杉浦書店</v>
          </cell>
        </row>
        <row r="69">
          <cell r="A69" t="str">
            <v>ママショップ</v>
          </cell>
        </row>
        <row r="70">
          <cell r="A70" t="str">
            <v>ダスキン</v>
          </cell>
        </row>
        <row r="71">
          <cell r="A71" t="str">
            <v>フクダライフテック関東</v>
          </cell>
        </row>
        <row r="72">
          <cell r="A72" t="str">
            <v>トータルサポート</v>
          </cell>
        </row>
        <row r="73">
          <cell r="A73" t="str">
            <v>東京ディエスジャパン</v>
          </cell>
        </row>
        <row r="74">
          <cell r="A74" t="str">
            <v>NECフィールディング</v>
          </cell>
        </row>
        <row r="75">
          <cell r="A75" t="str">
            <v>武正</v>
          </cell>
        </row>
        <row r="76">
          <cell r="A76" t="str">
            <v>島津メディカル</v>
          </cell>
        </row>
        <row r="77">
          <cell r="A77" t="str">
            <v>池田理科</v>
          </cell>
        </row>
        <row r="78">
          <cell r="A78" t="str">
            <v>中川製作所</v>
          </cell>
        </row>
        <row r="79">
          <cell r="A79" t="str">
            <v>ユニリード</v>
          </cell>
        </row>
        <row r="80">
          <cell r="A80" t="str">
            <v>セフティー</v>
          </cell>
        </row>
        <row r="81">
          <cell r="A81" t="str">
            <v>クロスウィルメディカル</v>
          </cell>
        </row>
        <row r="82">
          <cell r="A82" t="str">
            <v>三和企商</v>
          </cell>
        </row>
        <row r="83">
          <cell r="A83" t="str">
            <v>東レ・メディカル</v>
          </cell>
        </row>
        <row r="84">
          <cell r="A84" t="str">
            <v>千代田テクノル</v>
          </cell>
        </row>
        <row r="85">
          <cell r="A85" t="str">
            <v>ケアコム</v>
          </cell>
        </row>
        <row r="86">
          <cell r="A86" t="str">
            <v>シンリョウ</v>
          </cell>
        </row>
        <row r="87">
          <cell r="A87" t="str">
            <v>いわさきグループ</v>
          </cell>
        </row>
        <row r="88">
          <cell r="A88" t="str">
            <v>バイタルネット</v>
          </cell>
        </row>
        <row r="89">
          <cell r="A89" t="str">
            <v xml:space="preserve"> </v>
          </cell>
        </row>
        <row r="90">
          <cell r="A90" t="str">
            <v xml:space="preserve"> </v>
          </cell>
        </row>
        <row r="91">
          <cell r="A91" t="str">
            <v xml:space="preserve"> </v>
          </cell>
        </row>
        <row r="92">
          <cell r="A92" t="str">
            <v xml:space="preserve"> </v>
          </cell>
        </row>
        <row r="93">
          <cell r="A93" t="str">
            <v xml:space="preserve"> </v>
          </cell>
        </row>
        <row r="94">
          <cell r="A94" t="str">
            <v xml:space="preserve"> </v>
          </cell>
        </row>
        <row r="95">
          <cell r="A95" t="str">
            <v xml:space="preserve"> </v>
          </cell>
        </row>
        <row r="96">
          <cell r="A96" t="str">
            <v xml:space="preserve"> </v>
          </cell>
        </row>
        <row r="97">
          <cell r="A97" t="str">
            <v xml:space="preserve"> </v>
          </cell>
        </row>
        <row r="98">
          <cell r="A98" t="str">
            <v xml:space="preserve"> </v>
          </cell>
        </row>
        <row r="99">
          <cell r="A99" t="str">
            <v xml:space="preserve"> </v>
          </cell>
        </row>
        <row r="100">
          <cell r="A100" t="str">
            <v xml:space="preserve"> </v>
          </cell>
        </row>
        <row r="101">
          <cell r="A101" t="str">
            <v xml:space="preserve"> </v>
          </cell>
        </row>
        <row r="102">
          <cell r="A102" t="str">
            <v xml:space="preserve"> </v>
          </cell>
        </row>
        <row r="103">
          <cell r="A103" t="str">
            <v xml:space="preserve"> </v>
          </cell>
        </row>
        <row r="104">
          <cell r="A104" t="str">
            <v xml:space="preserve"> </v>
          </cell>
        </row>
        <row r="105">
          <cell r="A105" t="str">
            <v xml:space="preserve"> </v>
          </cell>
        </row>
        <row r="106">
          <cell r="A106" t="str">
            <v xml:space="preserve"> </v>
          </cell>
        </row>
        <row r="107">
          <cell r="A107" t="str">
            <v xml:space="preserve"> </v>
          </cell>
        </row>
        <row r="108">
          <cell r="A108" t="str">
            <v xml:space="preserve"> </v>
          </cell>
        </row>
        <row r="109">
          <cell r="A109" t="str">
            <v xml:space="preserve"> </v>
          </cell>
        </row>
        <row r="110">
          <cell r="A110" t="str">
            <v xml:space="preserve"> </v>
          </cell>
        </row>
        <row r="111">
          <cell r="A111" t="str">
            <v xml:space="preserve"> </v>
          </cell>
        </row>
        <row r="112">
          <cell r="A112" t="str">
            <v xml:space="preserve"> </v>
          </cell>
        </row>
        <row r="113">
          <cell r="A113" t="str">
            <v xml:space="preserve"> </v>
          </cell>
        </row>
        <row r="114">
          <cell r="A114" t="str">
            <v xml:space="preserve"> </v>
          </cell>
        </row>
        <row r="115">
          <cell r="A115" t="str">
            <v xml:space="preserve"> </v>
          </cell>
        </row>
        <row r="116">
          <cell r="A116" t="str">
            <v xml:space="preserve"> </v>
          </cell>
        </row>
        <row r="117">
          <cell r="A117" t="str">
            <v xml:space="preserve"> </v>
          </cell>
        </row>
        <row r="118">
          <cell r="A118" t="str">
            <v xml:space="preserve"> </v>
          </cell>
        </row>
        <row r="119">
          <cell r="A119" t="str">
            <v xml:space="preserve"> </v>
          </cell>
        </row>
        <row r="120">
          <cell r="A120" t="str">
            <v xml:space="preserve"> </v>
          </cell>
        </row>
        <row r="121">
          <cell r="A121" t="str">
            <v xml:space="preserve"> </v>
          </cell>
        </row>
        <row r="122">
          <cell r="A122" t="str">
            <v xml:space="preserve"> </v>
          </cell>
        </row>
        <row r="123">
          <cell r="A123" t="str">
            <v xml:space="preserve"> </v>
          </cell>
        </row>
        <row r="124">
          <cell r="A124" t="str">
            <v xml:space="preserve"> </v>
          </cell>
        </row>
        <row r="125">
          <cell r="A125" t="str">
            <v xml:space="preserve"> </v>
          </cell>
        </row>
        <row r="126">
          <cell r="A126" t="str">
            <v xml:space="preserve"> </v>
          </cell>
        </row>
        <row r="127">
          <cell r="A127" t="str">
            <v xml:space="preserve"> </v>
          </cell>
        </row>
        <row r="128">
          <cell r="A128" t="str">
            <v xml:space="preserve"> </v>
          </cell>
        </row>
        <row r="129">
          <cell r="A129" t="str">
            <v xml:space="preserve"> </v>
          </cell>
        </row>
        <row r="130">
          <cell r="A130" t="str">
            <v xml:space="preserve"> </v>
          </cell>
        </row>
        <row r="131">
          <cell r="A131" t="str">
            <v xml:space="preserve"> </v>
          </cell>
        </row>
        <row r="132">
          <cell r="A132" t="str">
            <v xml:space="preserve"> </v>
          </cell>
        </row>
        <row r="133">
          <cell r="A133" t="str">
            <v xml:space="preserve"> </v>
          </cell>
        </row>
        <row r="134">
          <cell r="A134" t="str">
            <v xml:space="preserve"> </v>
          </cell>
        </row>
        <row r="135">
          <cell r="A135" t="str">
            <v xml:space="preserve"> </v>
          </cell>
        </row>
        <row r="136">
          <cell r="A136" t="str">
            <v xml:space="preserve"> </v>
          </cell>
        </row>
        <row r="137">
          <cell r="A137" t="str">
            <v xml:space="preserve"> </v>
          </cell>
        </row>
        <row r="138">
          <cell r="A138" t="str">
            <v xml:space="preserve"> </v>
          </cell>
        </row>
        <row r="139">
          <cell r="A139" t="str">
            <v xml:space="preserve"> </v>
          </cell>
        </row>
        <row r="140">
          <cell r="A140" t="str">
            <v xml:space="preserve"> </v>
          </cell>
        </row>
        <row r="141">
          <cell r="A141" t="str">
            <v xml:space="preserve"> </v>
          </cell>
        </row>
        <row r="142">
          <cell r="A142" t="str">
            <v xml:space="preserve"> </v>
          </cell>
        </row>
        <row r="143">
          <cell r="A143" t="str">
            <v xml:space="preserve"> </v>
          </cell>
        </row>
        <row r="144">
          <cell r="A144" t="str">
            <v xml:space="preserve"> </v>
          </cell>
        </row>
        <row r="145">
          <cell r="A145" t="str">
            <v xml:space="preserve"> </v>
          </cell>
        </row>
        <row r="146">
          <cell r="A146" t="str">
            <v xml:space="preserve"> </v>
          </cell>
        </row>
        <row r="147">
          <cell r="A147" t="str">
            <v xml:space="preserve"> </v>
          </cell>
        </row>
        <row r="148">
          <cell r="A148" t="str">
            <v xml:space="preserve"> </v>
          </cell>
        </row>
        <row r="149">
          <cell r="A149" t="str">
            <v xml:space="preserve"> </v>
          </cell>
        </row>
        <row r="150">
          <cell r="A150" t="str">
            <v xml:space="preserve"> </v>
          </cell>
        </row>
        <row r="151">
          <cell r="A151" t="str">
            <v xml:space="preserve"> </v>
          </cell>
        </row>
        <row r="152">
          <cell r="A152" t="str">
            <v xml:space="preserve"> </v>
          </cell>
        </row>
        <row r="153">
          <cell r="A153" t="str">
            <v xml:space="preserve"> </v>
          </cell>
        </row>
        <row r="154">
          <cell r="A154" t="str">
            <v xml:space="preserve"> </v>
          </cell>
        </row>
        <row r="155">
          <cell r="A155" t="str">
            <v xml:space="preserve"> </v>
          </cell>
        </row>
        <row r="156">
          <cell r="A156" t="str">
            <v xml:space="preserve"> </v>
          </cell>
        </row>
        <row r="157">
          <cell r="A157" t="str">
            <v xml:space="preserve"> </v>
          </cell>
        </row>
        <row r="158">
          <cell r="A158" t="str">
            <v xml:space="preserve"> </v>
          </cell>
        </row>
        <row r="159">
          <cell r="A159" t="str">
            <v xml:space="preserve"> </v>
          </cell>
        </row>
        <row r="160">
          <cell r="A160" t="str">
            <v xml:space="preserve"> </v>
          </cell>
        </row>
        <row r="161">
          <cell r="A161" t="str">
            <v xml:space="preserve"> </v>
          </cell>
        </row>
        <row r="162">
          <cell r="A162" t="str">
            <v xml:space="preserve"> </v>
          </cell>
        </row>
        <row r="163">
          <cell r="A163" t="str">
            <v xml:space="preserve"> </v>
          </cell>
        </row>
        <row r="164">
          <cell r="A164" t="str">
            <v xml:space="preserve"> </v>
          </cell>
        </row>
        <row r="165">
          <cell r="A165" t="str">
            <v xml:space="preserve"> </v>
          </cell>
        </row>
        <row r="166">
          <cell r="A166" t="str">
            <v xml:space="preserve"> </v>
          </cell>
        </row>
        <row r="167">
          <cell r="A167" t="str">
            <v xml:space="preserve"> </v>
          </cell>
        </row>
        <row r="168">
          <cell r="A168" t="str">
            <v xml:space="preserve"> </v>
          </cell>
        </row>
        <row r="169">
          <cell r="A169" t="str">
            <v xml:space="preserve"> </v>
          </cell>
        </row>
        <row r="170">
          <cell r="A170" t="str">
            <v xml:space="preserve"> </v>
          </cell>
        </row>
        <row r="171">
          <cell r="A171" t="str">
            <v xml:space="preserve"> </v>
          </cell>
        </row>
        <row r="172">
          <cell r="A172" t="str">
            <v xml:space="preserve"> </v>
          </cell>
        </row>
        <row r="173">
          <cell r="A173" t="str">
            <v xml:space="preserve"> </v>
          </cell>
        </row>
        <row r="174">
          <cell r="A174" t="str">
            <v xml:space="preserve"> </v>
          </cell>
        </row>
        <row r="175">
          <cell r="A175" t="str">
            <v xml:space="preserve"> </v>
          </cell>
        </row>
        <row r="176">
          <cell r="A176" t="str">
            <v xml:space="preserve"> </v>
          </cell>
        </row>
        <row r="177">
          <cell r="A177" t="str">
            <v xml:space="preserve"> </v>
          </cell>
        </row>
        <row r="178">
          <cell r="A178" t="str">
            <v xml:space="preserve"> </v>
          </cell>
        </row>
        <row r="179">
          <cell r="A179" t="str">
            <v xml:space="preserve"> </v>
          </cell>
        </row>
        <row r="180">
          <cell r="A180" t="str">
            <v xml:space="preserve"> </v>
          </cell>
        </row>
        <row r="181">
          <cell r="A181" t="str">
            <v xml:space="preserve"> </v>
          </cell>
        </row>
        <row r="182">
          <cell r="A182" t="str">
            <v xml:space="preserve"> </v>
          </cell>
        </row>
        <row r="183">
          <cell r="A183" t="str">
            <v xml:space="preserve"> </v>
          </cell>
        </row>
        <row r="184">
          <cell r="A184" t="str">
            <v xml:space="preserve"> </v>
          </cell>
        </row>
        <row r="185">
          <cell r="A185" t="str">
            <v xml:space="preserve"> </v>
          </cell>
        </row>
        <row r="186">
          <cell r="A186" t="str">
            <v xml:space="preserve"> </v>
          </cell>
        </row>
        <row r="187">
          <cell r="A187" t="str">
            <v xml:space="preserve"> </v>
          </cell>
        </row>
        <row r="188">
          <cell r="A188" t="str">
            <v xml:space="preserve"> </v>
          </cell>
        </row>
        <row r="189">
          <cell r="A189" t="str">
            <v xml:space="preserve"> </v>
          </cell>
        </row>
        <row r="190">
          <cell r="A190" t="str">
            <v xml:space="preserve"> </v>
          </cell>
        </row>
        <row r="191">
          <cell r="A191" t="str">
            <v xml:space="preserve"> </v>
          </cell>
        </row>
        <row r="192">
          <cell r="A192" t="str">
            <v xml:space="preserve"> </v>
          </cell>
        </row>
        <row r="193">
          <cell r="A193" t="str">
            <v xml:space="preserve"> </v>
          </cell>
        </row>
        <row r="194">
          <cell r="A194" t="str">
            <v xml:space="preserve"> </v>
          </cell>
        </row>
        <row r="195">
          <cell r="A195" t="str">
            <v xml:space="preserve"> </v>
          </cell>
        </row>
        <row r="196">
          <cell r="A196" t="str">
            <v xml:space="preserve"> </v>
          </cell>
        </row>
        <row r="197">
          <cell r="A197" t="str">
            <v xml:space="preserve"> </v>
          </cell>
        </row>
        <row r="198">
          <cell r="A198" t="str">
            <v xml:space="preserve"> </v>
          </cell>
        </row>
        <row r="199">
          <cell r="A199" t="str">
            <v xml:space="preserve"> </v>
          </cell>
        </row>
        <row r="200">
          <cell r="A200" t="str">
            <v xml:space="preserve"> </v>
          </cell>
        </row>
        <row r="201">
          <cell r="A201" t="str">
            <v xml:space="preserve"> </v>
          </cell>
        </row>
        <row r="202">
          <cell r="A202" t="str">
            <v xml:space="preserve"> </v>
          </cell>
        </row>
        <row r="203">
          <cell r="A203" t="str">
            <v xml:space="preserve"> </v>
          </cell>
        </row>
        <row r="204">
          <cell r="A204" t="str">
            <v xml:space="preserve"> </v>
          </cell>
        </row>
        <row r="205">
          <cell r="A205" t="str">
            <v xml:space="preserve"> </v>
          </cell>
        </row>
        <row r="206">
          <cell r="A206" t="str">
            <v xml:space="preserve"> </v>
          </cell>
        </row>
        <row r="207">
          <cell r="A207" t="str">
            <v xml:space="preserve"> </v>
          </cell>
        </row>
        <row r="208">
          <cell r="A208" t="str">
            <v xml:space="preserve"> </v>
          </cell>
        </row>
        <row r="209">
          <cell r="A209" t="str">
            <v xml:space="preserve"> </v>
          </cell>
        </row>
        <row r="210">
          <cell r="A210" t="str">
            <v xml:space="preserve"> </v>
          </cell>
        </row>
        <row r="211">
          <cell r="A211" t="str">
            <v xml:space="preserve"> </v>
          </cell>
        </row>
        <row r="212">
          <cell r="A212" t="str">
            <v xml:space="preserve"> </v>
          </cell>
        </row>
        <row r="213">
          <cell r="A213" t="str">
            <v xml:space="preserve"> </v>
          </cell>
        </row>
        <row r="214">
          <cell r="A214" t="str">
            <v xml:space="preserve"> </v>
          </cell>
        </row>
        <row r="215">
          <cell r="A215" t="str">
            <v xml:space="preserve"> </v>
          </cell>
        </row>
        <row r="216">
          <cell r="A216" t="str">
            <v xml:space="preserve"> </v>
          </cell>
        </row>
        <row r="217">
          <cell r="A217" t="str">
            <v xml:space="preserve"> </v>
          </cell>
        </row>
        <row r="218">
          <cell r="A218" t="str">
            <v xml:space="preserve"> </v>
          </cell>
        </row>
        <row r="219">
          <cell r="A219" t="str">
            <v xml:space="preserve"> </v>
          </cell>
        </row>
        <row r="220">
          <cell r="A220" t="str">
            <v xml:space="preserve"> </v>
          </cell>
        </row>
        <row r="221">
          <cell r="A221" t="str">
            <v xml:space="preserve"> </v>
          </cell>
        </row>
        <row r="222">
          <cell r="A222" t="str">
            <v xml:space="preserve"> </v>
          </cell>
        </row>
        <row r="223">
          <cell r="A223" t="str">
            <v xml:space="preserve"> </v>
          </cell>
        </row>
        <row r="224">
          <cell r="A224" t="str">
            <v xml:space="preserve"> </v>
          </cell>
        </row>
        <row r="225">
          <cell r="A225" t="str">
            <v xml:space="preserve"> </v>
          </cell>
        </row>
        <row r="226">
          <cell r="A226" t="str">
            <v xml:space="preserve"> </v>
          </cell>
        </row>
        <row r="227">
          <cell r="A227" t="str">
            <v xml:space="preserve"> </v>
          </cell>
        </row>
        <row r="228">
          <cell r="A228" t="str">
            <v xml:space="preserve"> </v>
          </cell>
        </row>
        <row r="229">
          <cell r="A229" t="str">
            <v xml:space="preserve"> </v>
          </cell>
        </row>
        <row r="230">
          <cell r="A230" t="str">
            <v xml:space="preserve"> </v>
          </cell>
        </row>
        <row r="231">
          <cell r="A231" t="str">
            <v xml:space="preserve"> </v>
          </cell>
        </row>
        <row r="232">
          <cell r="A232" t="str">
            <v xml:space="preserve"> </v>
          </cell>
        </row>
        <row r="233">
          <cell r="A233" t="str">
            <v xml:space="preserve"> </v>
          </cell>
        </row>
        <row r="234">
          <cell r="A234" t="str">
            <v xml:space="preserve"> </v>
          </cell>
        </row>
        <row r="235">
          <cell r="A235" t="str">
            <v xml:space="preserve"> </v>
          </cell>
        </row>
        <row r="236">
          <cell r="A236" t="str">
            <v xml:space="preserve"> </v>
          </cell>
        </row>
        <row r="237">
          <cell r="A237" t="str">
            <v xml:space="preserve"> </v>
          </cell>
        </row>
        <row r="238">
          <cell r="A238" t="str">
            <v xml:space="preserve"> </v>
          </cell>
        </row>
        <row r="239">
          <cell r="A239" t="str">
            <v xml:space="preserve"> </v>
          </cell>
        </row>
        <row r="240">
          <cell r="A240" t="str">
            <v xml:space="preserve"> </v>
          </cell>
        </row>
        <row r="241">
          <cell r="A241" t="str">
            <v xml:space="preserve"> </v>
          </cell>
        </row>
        <row r="242">
          <cell r="A242" t="str">
            <v xml:space="preserve"> </v>
          </cell>
        </row>
        <row r="243">
          <cell r="A243" t="str">
            <v xml:space="preserve"> </v>
          </cell>
        </row>
        <row r="244">
          <cell r="A244" t="str">
            <v xml:space="preserve"> </v>
          </cell>
        </row>
        <row r="245">
          <cell r="A245" t="str">
            <v xml:space="preserve"> </v>
          </cell>
        </row>
        <row r="246">
          <cell r="A246" t="str">
            <v xml:space="preserve"> </v>
          </cell>
        </row>
        <row r="247">
          <cell r="A247" t="str">
            <v xml:space="preserve"> </v>
          </cell>
        </row>
        <row r="248">
          <cell r="A248" t="str">
            <v xml:space="preserve"> </v>
          </cell>
        </row>
        <row r="249">
          <cell r="A249" t="str">
            <v xml:space="preserve"> </v>
          </cell>
        </row>
        <row r="250">
          <cell r="A250" t="str">
            <v xml:space="preserve"> </v>
          </cell>
        </row>
        <row r="251">
          <cell r="A251" t="str">
            <v xml:space="preserve"> </v>
          </cell>
        </row>
        <row r="252">
          <cell r="A252" t="str">
            <v xml:space="preserve"> </v>
          </cell>
        </row>
        <row r="253">
          <cell r="A253" t="str">
            <v xml:space="preserve"> </v>
          </cell>
        </row>
        <row r="254">
          <cell r="A254" t="str">
            <v xml:space="preserve"> </v>
          </cell>
        </row>
        <row r="255">
          <cell r="A255" t="str">
            <v xml:space="preserve"> </v>
          </cell>
        </row>
        <row r="256">
          <cell r="A256" t="str">
            <v xml:space="preserve"> </v>
          </cell>
        </row>
        <row r="257">
          <cell r="A257" t="str">
            <v xml:space="preserve"> </v>
          </cell>
        </row>
        <row r="258">
          <cell r="A258" t="str">
            <v xml:space="preserve"> </v>
          </cell>
        </row>
        <row r="259">
          <cell r="A259" t="str">
            <v xml:space="preserve"> </v>
          </cell>
        </row>
        <row r="260">
          <cell r="A260" t="str">
            <v xml:space="preserve"> </v>
          </cell>
        </row>
        <row r="261">
          <cell r="A261" t="str">
            <v xml:space="preserve"> </v>
          </cell>
        </row>
        <row r="262">
          <cell r="A262" t="str">
            <v xml:space="preserve"> </v>
          </cell>
        </row>
        <row r="263">
          <cell r="A263" t="str">
            <v xml:space="preserve"> </v>
          </cell>
        </row>
        <row r="264">
          <cell r="A264" t="str">
            <v xml:space="preserve"> </v>
          </cell>
        </row>
        <row r="265">
          <cell r="A265" t="str">
            <v xml:space="preserve"> </v>
          </cell>
        </row>
        <row r="266">
          <cell r="A266" t="str">
            <v xml:space="preserve"> </v>
          </cell>
        </row>
        <row r="267">
          <cell r="A267" t="str">
            <v xml:space="preserve"> </v>
          </cell>
        </row>
        <row r="268">
          <cell r="A268" t="str">
            <v xml:space="preserve"> </v>
          </cell>
        </row>
        <row r="269">
          <cell r="A269" t="str">
            <v xml:space="preserve"> </v>
          </cell>
        </row>
        <row r="270">
          <cell r="A270" t="str">
            <v xml:space="preserve"> </v>
          </cell>
        </row>
        <row r="271">
          <cell r="A271" t="str">
            <v xml:space="preserve"> </v>
          </cell>
        </row>
        <row r="272">
          <cell r="A272" t="str">
            <v xml:space="preserve"> </v>
          </cell>
        </row>
        <row r="273">
          <cell r="A273" t="str">
            <v xml:space="preserve"> </v>
          </cell>
        </row>
        <row r="274">
          <cell r="A274" t="str">
            <v xml:space="preserve"> </v>
          </cell>
        </row>
        <row r="275">
          <cell r="A275" t="str">
            <v xml:space="preserve"> </v>
          </cell>
        </row>
        <row r="276">
          <cell r="A276" t="str">
            <v xml:space="preserve"> </v>
          </cell>
        </row>
        <row r="277">
          <cell r="A277" t="str">
            <v xml:space="preserve"> </v>
          </cell>
        </row>
        <row r="278">
          <cell r="A278" t="str">
            <v xml:space="preserve"> </v>
          </cell>
        </row>
        <row r="279">
          <cell r="A279" t="str">
            <v xml:space="preserve"> </v>
          </cell>
        </row>
        <row r="280">
          <cell r="A280" t="str">
            <v xml:space="preserve"> </v>
          </cell>
        </row>
        <row r="281">
          <cell r="A281" t="str">
            <v xml:space="preserve"> </v>
          </cell>
        </row>
        <row r="282">
          <cell r="A282" t="str">
            <v xml:space="preserve"> </v>
          </cell>
        </row>
        <row r="283">
          <cell r="A283" t="str">
            <v xml:space="preserve"> </v>
          </cell>
        </row>
        <row r="284">
          <cell r="A284" t="str">
            <v xml:space="preserve"> </v>
          </cell>
        </row>
        <row r="285">
          <cell r="A285" t="str">
            <v xml:space="preserve"> </v>
          </cell>
        </row>
        <row r="286">
          <cell r="A286" t="str">
            <v xml:space="preserve"> </v>
          </cell>
        </row>
        <row r="287">
          <cell r="A287" t="str">
            <v xml:space="preserve"> </v>
          </cell>
        </row>
        <row r="288">
          <cell r="A288" t="str">
            <v xml:space="preserve"> </v>
          </cell>
        </row>
        <row r="289">
          <cell r="A289" t="str">
            <v xml:space="preserve"> </v>
          </cell>
        </row>
        <row r="290">
          <cell r="A290" t="str">
            <v xml:space="preserve"> </v>
          </cell>
        </row>
        <row r="291">
          <cell r="A291" t="str">
            <v xml:space="preserve"> </v>
          </cell>
        </row>
        <row r="292">
          <cell r="A292" t="str">
            <v xml:space="preserve"> </v>
          </cell>
        </row>
        <row r="293">
          <cell r="A293" t="str">
            <v xml:space="preserve"> </v>
          </cell>
        </row>
        <row r="294">
          <cell r="A294" t="str">
            <v xml:space="preserve"> </v>
          </cell>
        </row>
        <row r="295">
          <cell r="A295" t="str">
            <v xml:space="preserve"> </v>
          </cell>
        </row>
        <row r="296">
          <cell r="A296" t="str">
            <v xml:space="preserve"> </v>
          </cell>
        </row>
        <row r="297">
          <cell r="A297" t="str">
            <v xml:space="preserve"> </v>
          </cell>
        </row>
        <row r="298">
          <cell r="A298" t="str">
            <v xml:space="preserve"> </v>
          </cell>
        </row>
        <row r="299">
          <cell r="A299" t="str">
            <v xml:space="preserve"> 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00BC0-5D57-4F39-ADA6-7777290CC5E7}">
  <dimension ref="A1:G33"/>
  <sheetViews>
    <sheetView tabSelected="1" view="pageBreakPreview" topLeftCell="A18" zoomScaleNormal="100" zoomScaleSheetLayoutView="100" workbookViewId="0">
      <selection activeCell="B25" sqref="B25"/>
    </sheetView>
  </sheetViews>
  <sheetFormatPr defaultRowHeight="23.25" customHeight="1" x14ac:dyDescent="0.15"/>
  <cols>
    <col min="1" max="1" width="11.25" style="35" customWidth="1"/>
    <col min="2" max="4" width="10.625" style="35" customWidth="1"/>
    <col min="5" max="5" width="6.5" style="35" customWidth="1"/>
    <col min="6" max="6" width="10.625" style="35" customWidth="1"/>
    <col min="7" max="7" width="27" style="35" customWidth="1"/>
    <col min="8" max="16384" width="9" style="35"/>
  </cols>
  <sheetData>
    <row r="1" spans="1:7" ht="23.25" customHeight="1" x14ac:dyDescent="0.15">
      <c r="A1" s="35" t="s">
        <v>734</v>
      </c>
    </row>
    <row r="2" spans="1:7" ht="30" customHeight="1" x14ac:dyDescent="0.15">
      <c r="A2" s="58" t="s">
        <v>735</v>
      </c>
      <c r="B2" s="58"/>
      <c r="C2" s="58"/>
      <c r="D2" s="58"/>
      <c r="E2" s="58"/>
      <c r="F2" s="58"/>
      <c r="G2" s="58"/>
    </row>
    <row r="3" spans="1:7" ht="19.5" customHeight="1" x14ac:dyDescent="0.15">
      <c r="A3" s="1"/>
      <c r="B3" s="1"/>
      <c r="C3" s="1"/>
      <c r="D3" s="1"/>
      <c r="E3" s="1"/>
      <c r="F3" s="1"/>
      <c r="G3" s="1"/>
    </row>
    <row r="4" spans="1:7" ht="19.5" customHeight="1" x14ac:dyDescent="0.15">
      <c r="A4" s="59" t="s">
        <v>736</v>
      </c>
      <c r="B4" s="59"/>
      <c r="C4" s="59"/>
      <c r="D4" s="59"/>
      <c r="E4" s="59"/>
      <c r="F4" s="59"/>
      <c r="G4" s="59"/>
    </row>
    <row r="5" spans="1:7" ht="19.5" customHeight="1" x14ac:dyDescent="0.15">
      <c r="A5" s="1"/>
      <c r="B5" s="1"/>
      <c r="C5" s="1"/>
      <c r="D5" s="1"/>
      <c r="E5" s="1"/>
      <c r="F5" s="1"/>
      <c r="G5" s="1"/>
    </row>
    <row r="6" spans="1:7" ht="19.5" customHeight="1" x14ac:dyDescent="0.15">
      <c r="A6" s="60" t="s">
        <v>737</v>
      </c>
      <c r="B6" s="60"/>
      <c r="C6" s="60"/>
      <c r="D6" s="60"/>
      <c r="E6" s="60"/>
      <c r="F6" s="60"/>
      <c r="G6" s="60"/>
    </row>
    <row r="7" spans="1:7" ht="19.5" customHeight="1" x14ac:dyDescent="0.15">
      <c r="A7" s="1" t="s">
        <v>738</v>
      </c>
      <c r="B7" s="1"/>
      <c r="C7" s="1"/>
      <c r="D7" s="1"/>
      <c r="E7" s="1"/>
      <c r="F7" s="1"/>
      <c r="G7" s="1"/>
    </row>
    <row r="8" spans="1:7" ht="19.5" customHeight="1" x14ac:dyDescent="0.15">
      <c r="A8" s="1" t="s">
        <v>739</v>
      </c>
      <c r="B8" s="1"/>
      <c r="C8" s="1"/>
      <c r="D8" s="1"/>
      <c r="E8" s="1"/>
      <c r="F8" s="1"/>
      <c r="G8" s="1"/>
    </row>
    <row r="9" spans="1:7" ht="19.5" customHeight="1" x14ac:dyDescent="0.15">
      <c r="A9" s="1"/>
      <c r="B9" s="1"/>
      <c r="C9" s="1"/>
      <c r="D9" s="37"/>
      <c r="E9" s="1"/>
      <c r="F9" s="1"/>
      <c r="G9" s="38"/>
    </row>
    <row r="10" spans="1:7" ht="19.5" customHeight="1" x14ac:dyDescent="0.15">
      <c r="A10" s="1"/>
      <c r="B10" s="39"/>
      <c r="C10" s="39"/>
      <c r="D10" s="39" t="s">
        <v>740</v>
      </c>
      <c r="E10" s="61"/>
      <c r="F10" s="61"/>
      <c r="G10" s="61"/>
    </row>
    <row r="11" spans="1:7" ht="19.5" customHeight="1" x14ac:dyDescent="0.15">
      <c r="A11" s="1"/>
      <c r="B11" s="39"/>
      <c r="C11" s="39"/>
      <c r="D11" s="39" t="s">
        <v>741</v>
      </c>
      <c r="E11" s="57"/>
      <c r="F11" s="57"/>
      <c r="G11" s="57"/>
    </row>
    <row r="12" spans="1:7" ht="19.5" customHeight="1" x14ac:dyDescent="0.15">
      <c r="A12" s="1"/>
      <c r="B12" s="39"/>
      <c r="C12" s="39"/>
      <c r="D12" s="39" t="s">
        <v>742</v>
      </c>
      <c r="E12" s="57"/>
      <c r="F12" s="57"/>
      <c r="G12" s="57"/>
    </row>
    <row r="13" spans="1:7" ht="15" customHeight="1" x14ac:dyDescent="0.15">
      <c r="A13" s="1"/>
      <c r="B13" s="1"/>
      <c r="C13" s="1"/>
      <c r="D13" s="1"/>
      <c r="E13" s="1"/>
      <c r="F13" s="1"/>
      <c r="G13" s="1"/>
    </row>
    <row r="14" spans="1:7" ht="19.5" customHeight="1" x14ac:dyDescent="0.15">
      <c r="A14" s="1"/>
      <c r="B14" s="39"/>
      <c r="C14" s="39"/>
      <c r="D14" s="39" t="s">
        <v>743</v>
      </c>
      <c r="E14" s="57"/>
      <c r="F14" s="57"/>
      <c r="G14" s="57"/>
    </row>
    <row r="15" spans="1:7" ht="13.5" customHeight="1" x14ac:dyDescent="0.15">
      <c r="A15" s="1"/>
      <c r="B15" s="1"/>
      <c r="C15" s="1"/>
      <c r="D15" s="1"/>
      <c r="E15" s="1"/>
      <c r="F15" s="1"/>
      <c r="G15" s="1"/>
    </row>
    <row r="16" spans="1:7" ht="19.5" customHeight="1" x14ac:dyDescent="0.15">
      <c r="A16" s="66" t="s">
        <v>744</v>
      </c>
      <c r="B16" s="66"/>
      <c r="C16" s="66"/>
      <c r="D16" s="66"/>
      <c r="E16" s="66"/>
      <c r="F16" s="66"/>
      <c r="G16" s="66"/>
    </row>
    <row r="17" spans="1:7" ht="19.5" customHeight="1" x14ac:dyDescent="0.15">
      <c r="A17" s="40"/>
      <c r="B17" s="40"/>
      <c r="C17" s="40"/>
      <c r="D17" s="40"/>
      <c r="E17" s="40"/>
      <c r="F17" s="40"/>
      <c r="G17" s="40"/>
    </row>
    <row r="18" spans="1:7" ht="19.5" customHeight="1" x14ac:dyDescent="0.15">
      <c r="A18" s="40"/>
      <c r="B18" s="40"/>
      <c r="C18" s="40"/>
      <c r="D18" s="40"/>
      <c r="E18" s="40"/>
      <c r="F18" s="40"/>
      <c r="G18" s="40"/>
    </row>
    <row r="19" spans="1:7" ht="19.5" customHeight="1" x14ac:dyDescent="0.15">
      <c r="A19" s="65" t="s">
        <v>745</v>
      </c>
      <c r="B19" s="65"/>
      <c r="C19" s="65"/>
      <c r="D19" s="65"/>
      <c r="E19" s="65"/>
      <c r="F19" s="65"/>
      <c r="G19" s="65"/>
    </row>
    <row r="20" spans="1:7" ht="19.5" customHeight="1" x14ac:dyDescent="0.15">
      <c r="A20" s="41"/>
      <c r="B20" s="41"/>
      <c r="C20" s="41"/>
      <c r="D20" s="41"/>
      <c r="E20" s="41"/>
      <c r="F20" s="41"/>
      <c r="G20" s="41"/>
    </row>
    <row r="21" spans="1:7" ht="19.5" customHeight="1" x14ac:dyDescent="0.15">
      <c r="A21" s="67" t="s">
        <v>746</v>
      </c>
      <c r="B21" s="67"/>
      <c r="C21" s="67"/>
      <c r="D21" s="67"/>
      <c r="E21" s="67"/>
      <c r="F21" s="67"/>
      <c r="G21" s="67"/>
    </row>
    <row r="22" spans="1:7" ht="19.5" customHeight="1" x14ac:dyDescent="0.15">
      <c r="A22" s="43" t="s">
        <v>747</v>
      </c>
      <c r="B22" s="43" t="s">
        <v>757</v>
      </c>
      <c r="C22" s="1"/>
      <c r="D22" s="1"/>
      <c r="E22" s="1"/>
      <c r="F22" s="1"/>
      <c r="G22" s="1"/>
    </row>
    <row r="23" spans="1:7" ht="19.5" customHeight="1" x14ac:dyDescent="0.15">
      <c r="A23" s="43"/>
      <c r="B23" s="43"/>
      <c r="C23" s="1"/>
      <c r="D23" s="1"/>
      <c r="E23" s="1"/>
      <c r="F23" s="1"/>
      <c r="G23" s="1"/>
    </row>
    <row r="24" spans="1:7" ht="19.5" customHeight="1" x14ac:dyDescent="0.15">
      <c r="A24" s="43" t="s">
        <v>748</v>
      </c>
      <c r="B24" s="44" t="s">
        <v>763</v>
      </c>
      <c r="C24" s="45"/>
      <c r="D24" s="1"/>
      <c r="E24" s="1"/>
      <c r="F24" s="1"/>
      <c r="G24" s="1"/>
    </row>
    <row r="25" spans="1:7" ht="19.5" customHeight="1" x14ac:dyDescent="0.15">
      <c r="A25" s="43"/>
      <c r="B25" s="43"/>
      <c r="C25" s="1"/>
      <c r="D25" s="1"/>
      <c r="E25" s="1"/>
      <c r="F25" s="1"/>
      <c r="G25" s="1"/>
    </row>
    <row r="26" spans="1:7" ht="19.5" customHeight="1" x14ac:dyDescent="0.15">
      <c r="A26" s="43" t="s">
        <v>749</v>
      </c>
      <c r="B26" s="43" t="s">
        <v>756</v>
      </c>
      <c r="C26" s="1"/>
      <c r="D26" s="1"/>
      <c r="E26" s="1"/>
      <c r="F26" s="1"/>
      <c r="G26" s="1"/>
    </row>
    <row r="27" spans="1:7" ht="19.5" customHeight="1" x14ac:dyDescent="0.15">
      <c r="A27" s="43"/>
      <c r="B27" s="43"/>
      <c r="C27" s="1"/>
      <c r="D27" s="1"/>
      <c r="E27" s="1"/>
      <c r="F27" s="1"/>
      <c r="G27" s="1"/>
    </row>
    <row r="28" spans="1:7" ht="19.5" customHeight="1" x14ac:dyDescent="0.15">
      <c r="A28" s="41" t="s">
        <v>750</v>
      </c>
      <c r="B28" s="43" t="s">
        <v>751</v>
      </c>
      <c r="C28" s="46"/>
      <c r="D28" s="46"/>
      <c r="E28" s="46"/>
      <c r="F28" s="46"/>
      <c r="G28" s="46"/>
    </row>
    <row r="29" spans="1:7" ht="19.5" customHeight="1" x14ac:dyDescent="0.15">
      <c r="A29" s="47"/>
      <c r="B29" s="68"/>
      <c r="C29" s="68"/>
      <c r="D29" s="68"/>
      <c r="F29" s="1"/>
      <c r="G29" s="1"/>
    </row>
    <row r="30" spans="1:7" ht="19.5" customHeight="1" x14ac:dyDescent="0.15">
      <c r="A30" s="2" t="s">
        <v>752</v>
      </c>
      <c r="B30" s="69">
        <f>_xlfn.AGGREGATE(9,6,入札内訳!C4:C39)</f>
        <v>0</v>
      </c>
      <c r="C30" s="69"/>
      <c r="D30" s="69"/>
      <c r="E30" s="36" t="s">
        <v>755</v>
      </c>
      <c r="F30" s="42"/>
      <c r="G30" s="48"/>
    </row>
    <row r="31" spans="1:7" ht="19.5" customHeight="1" x14ac:dyDescent="0.15">
      <c r="A31" s="1"/>
      <c r="B31" s="1"/>
      <c r="C31" s="1"/>
      <c r="D31" s="1"/>
      <c r="E31" s="1"/>
      <c r="F31" s="1"/>
      <c r="G31" s="1"/>
    </row>
    <row r="32" spans="1:7" ht="24" x14ac:dyDescent="0.15">
      <c r="A32" s="1" t="s">
        <v>753</v>
      </c>
      <c r="B32" s="62"/>
      <c r="C32" s="63"/>
      <c r="D32" s="64" t="s">
        <v>754</v>
      </c>
      <c r="E32" s="65"/>
      <c r="F32" s="65"/>
      <c r="G32" s="65"/>
    </row>
    <row r="33" spans="1:7" ht="23.25" customHeight="1" x14ac:dyDescent="0.15">
      <c r="A33" s="1"/>
      <c r="B33" s="1"/>
      <c r="C33" s="1"/>
      <c r="D33" s="1"/>
      <c r="E33" s="49"/>
      <c r="F33" s="50"/>
      <c r="G33" s="51"/>
    </row>
  </sheetData>
  <mergeCells count="14">
    <mergeCell ref="B32:C32"/>
    <mergeCell ref="D32:G32"/>
    <mergeCell ref="E14:G14"/>
    <mergeCell ref="A16:G16"/>
    <mergeCell ref="A19:G19"/>
    <mergeCell ref="A21:G21"/>
    <mergeCell ref="B29:D29"/>
    <mergeCell ref="B30:D30"/>
    <mergeCell ref="E12:G12"/>
    <mergeCell ref="A2:G2"/>
    <mergeCell ref="A4:G4"/>
    <mergeCell ref="A6:G6"/>
    <mergeCell ref="E10:G10"/>
    <mergeCell ref="E11:G1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D82DE-E237-4A1F-B2E1-304A05165999}">
  <dimension ref="B1:D39"/>
  <sheetViews>
    <sheetView workbookViewId="0">
      <selection activeCell="F9" sqref="F9"/>
    </sheetView>
  </sheetViews>
  <sheetFormatPr defaultRowHeight="13.5" x14ac:dyDescent="0.15"/>
  <cols>
    <col min="2" max="2" width="17.75" customWidth="1"/>
    <col min="3" max="3" width="33.5" customWidth="1"/>
  </cols>
  <sheetData>
    <row r="1" spans="2:4" x14ac:dyDescent="0.15">
      <c r="D1" s="56" t="s">
        <v>761</v>
      </c>
    </row>
    <row r="2" spans="2:4" ht="36" customHeight="1" x14ac:dyDescent="0.15">
      <c r="B2" s="70" t="s">
        <v>760</v>
      </c>
      <c r="C2" s="70"/>
    </row>
    <row r="3" spans="2:4" x14ac:dyDescent="0.15">
      <c r="B3" s="52" t="s">
        <v>758</v>
      </c>
      <c r="C3" s="53" t="s">
        <v>759</v>
      </c>
    </row>
    <row r="4" spans="2:4" ht="20.25" customHeight="1" x14ac:dyDescent="0.15">
      <c r="B4" s="54">
        <v>1</v>
      </c>
      <c r="C4" s="55" t="str">
        <f>明細書!J13</f>
        <v>辞退</v>
      </c>
    </row>
    <row r="5" spans="2:4" ht="20.25" customHeight="1" x14ac:dyDescent="0.15">
      <c r="B5" s="54">
        <v>2</v>
      </c>
      <c r="C5" s="55" t="str">
        <f>明細書!J47</f>
        <v>辞退</v>
      </c>
    </row>
    <row r="6" spans="2:4" ht="20.25" customHeight="1" x14ac:dyDescent="0.15">
      <c r="B6" s="54">
        <v>3</v>
      </c>
      <c r="C6" s="55" t="str">
        <f>明細書!J49</f>
        <v>辞退</v>
      </c>
    </row>
    <row r="7" spans="2:4" ht="20.25" customHeight="1" x14ac:dyDescent="0.15">
      <c r="B7" s="54">
        <v>4</v>
      </c>
      <c r="C7" s="55" t="str">
        <f>明細書!J56</f>
        <v>辞退</v>
      </c>
    </row>
    <row r="8" spans="2:4" ht="20.25" customHeight="1" x14ac:dyDescent="0.15">
      <c r="B8" s="54">
        <v>5</v>
      </c>
      <c r="C8" s="55" t="str">
        <f>明細書!J58</f>
        <v>辞退</v>
      </c>
    </row>
    <row r="9" spans="2:4" ht="20.25" customHeight="1" x14ac:dyDescent="0.15">
      <c r="B9" s="54">
        <v>6</v>
      </c>
      <c r="C9" s="55" t="str">
        <f>明細書!J64</f>
        <v>辞退</v>
      </c>
    </row>
    <row r="10" spans="2:4" ht="20.25" customHeight="1" x14ac:dyDescent="0.15">
      <c r="B10" s="54">
        <v>7</v>
      </c>
      <c r="C10" s="55" t="str">
        <f>明細書!J66</f>
        <v>辞退</v>
      </c>
    </row>
    <row r="11" spans="2:4" ht="20.25" customHeight="1" x14ac:dyDescent="0.15">
      <c r="B11" s="54">
        <v>8</v>
      </c>
      <c r="C11" s="55" t="str">
        <f>明細書!J68</f>
        <v>辞退</v>
      </c>
    </row>
    <row r="12" spans="2:4" ht="20.25" customHeight="1" x14ac:dyDescent="0.15">
      <c r="B12" s="54">
        <v>9</v>
      </c>
      <c r="C12" s="55" t="str">
        <f>明細書!J71</f>
        <v>辞退</v>
      </c>
    </row>
    <row r="13" spans="2:4" ht="20.25" customHeight="1" x14ac:dyDescent="0.15">
      <c r="B13" s="54">
        <v>10</v>
      </c>
      <c r="C13" s="55" t="str">
        <f>明細書!J76</f>
        <v>辞退</v>
      </c>
    </row>
    <row r="14" spans="2:4" ht="20.25" customHeight="1" x14ac:dyDescent="0.15">
      <c r="B14" s="54">
        <v>11</v>
      </c>
      <c r="C14" s="55" t="str">
        <f>明細書!J78</f>
        <v>辞退</v>
      </c>
    </row>
    <row r="15" spans="2:4" ht="20.25" customHeight="1" x14ac:dyDescent="0.15">
      <c r="B15" s="54">
        <v>12</v>
      </c>
      <c r="C15" s="55" t="str">
        <f>明細書!J93</f>
        <v>辞退</v>
      </c>
    </row>
    <row r="16" spans="2:4" ht="20.25" customHeight="1" x14ac:dyDescent="0.15">
      <c r="B16" s="54">
        <v>13</v>
      </c>
      <c r="C16" s="55" t="str">
        <f>明細書!J96</f>
        <v>辞退</v>
      </c>
    </row>
    <row r="17" spans="2:3" ht="20.25" customHeight="1" x14ac:dyDescent="0.15">
      <c r="B17" s="54">
        <v>14</v>
      </c>
      <c r="C17" s="55" t="str">
        <f>明細書!J98</f>
        <v>辞退</v>
      </c>
    </row>
    <row r="18" spans="2:3" ht="20.25" customHeight="1" x14ac:dyDescent="0.15">
      <c r="B18" s="54">
        <v>15</v>
      </c>
      <c r="C18" s="55" t="str">
        <f>明細書!J101</f>
        <v>辞退</v>
      </c>
    </row>
    <row r="19" spans="2:3" ht="20.25" customHeight="1" x14ac:dyDescent="0.15">
      <c r="B19" s="54">
        <v>16</v>
      </c>
      <c r="C19" s="55" t="str">
        <f>明細書!J110</f>
        <v>辞退</v>
      </c>
    </row>
    <row r="20" spans="2:3" ht="20.25" customHeight="1" x14ac:dyDescent="0.15">
      <c r="B20" s="54">
        <v>17</v>
      </c>
      <c r="C20" s="55" t="str">
        <f>明細書!J114</f>
        <v>辞退</v>
      </c>
    </row>
    <row r="21" spans="2:3" ht="20.25" customHeight="1" x14ac:dyDescent="0.15">
      <c r="B21" s="54">
        <v>18</v>
      </c>
      <c r="C21" s="55" t="str">
        <f>明細書!J118</f>
        <v>辞退</v>
      </c>
    </row>
    <row r="22" spans="2:3" ht="20.25" customHeight="1" x14ac:dyDescent="0.15">
      <c r="B22" s="54">
        <v>19</v>
      </c>
      <c r="C22" s="55" t="str">
        <f>明細書!J120</f>
        <v>辞退</v>
      </c>
    </row>
    <row r="23" spans="2:3" ht="20.25" customHeight="1" x14ac:dyDescent="0.15">
      <c r="B23" s="54">
        <v>20</v>
      </c>
      <c r="C23" s="55" t="str">
        <f>明細書!J125</f>
        <v>辞退</v>
      </c>
    </row>
    <row r="24" spans="2:3" ht="20.25" customHeight="1" x14ac:dyDescent="0.15">
      <c r="B24" s="54">
        <v>21</v>
      </c>
      <c r="C24" s="55" t="str">
        <f>明細書!J131</f>
        <v>辞退</v>
      </c>
    </row>
    <row r="25" spans="2:3" ht="20.25" customHeight="1" x14ac:dyDescent="0.15">
      <c r="B25" s="54">
        <v>22</v>
      </c>
      <c r="C25" s="55" t="str">
        <f>明細書!J135</f>
        <v>辞退</v>
      </c>
    </row>
    <row r="26" spans="2:3" ht="20.25" customHeight="1" x14ac:dyDescent="0.15">
      <c r="B26" s="54">
        <v>23</v>
      </c>
      <c r="C26" s="55" t="str">
        <f>明細書!J139</f>
        <v>辞退</v>
      </c>
    </row>
    <row r="27" spans="2:3" ht="20.25" customHeight="1" x14ac:dyDescent="0.15">
      <c r="B27" s="54">
        <v>24</v>
      </c>
      <c r="C27" s="55" t="str">
        <f>明細書!J141</f>
        <v>辞退</v>
      </c>
    </row>
    <row r="28" spans="2:3" ht="20.25" customHeight="1" x14ac:dyDescent="0.15">
      <c r="B28" s="54">
        <v>25</v>
      </c>
      <c r="C28" s="55" t="str">
        <f>明細書!J143</f>
        <v>辞退</v>
      </c>
    </row>
    <row r="29" spans="2:3" ht="20.25" customHeight="1" x14ac:dyDescent="0.15">
      <c r="B29" s="54">
        <v>26</v>
      </c>
      <c r="C29" s="55" t="str">
        <f>明細書!J146</f>
        <v>辞退</v>
      </c>
    </row>
    <row r="30" spans="2:3" ht="20.25" customHeight="1" x14ac:dyDescent="0.15">
      <c r="B30" s="54">
        <v>27</v>
      </c>
      <c r="C30" s="55" t="str">
        <f>明細書!J151</f>
        <v>辞退</v>
      </c>
    </row>
    <row r="31" spans="2:3" ht="20.25" customHeight="1" x14ac:dyDescent="0.15">
      <c r="B31" s="54">
        <v>28</v>
      </c>
      <c r="C31" s="55" t="str">
        <f>明細書!J153</f>
        <v>辞退</v>
      </c>
    </row>
    <row r="32" spans="2:3" ht="20.25" customHeight="1" x14ac:dyDescent="0.15">
      <c r="B32" s="54">
        <v>29</v>
      </c>
      <c r="C32" s="55" t="str">
        <f>明細書!J176</f>
        <v>辞退</v>
      </c>
    </row>
    <row r="33" spans="2:3" ht="20.25" customHeight="1" x14ac:dyDescent="0.15">
      <c r="B33" s="54">
        <v>30</v>
      </c>
      <c r="C33" s="55" t="str">
        <f>明細書!J268</f>
        <v>辞退</v>
      </c>
    </row>
    <row r="34" spans="2:3" ht="20.25" customHeight="1" x14ac:dyDescent="0.15">
      <c r="B34" s="54">
        <v>31</v>
      </c>
      <c r="C34" s="55" t="str">
        <f>明細書!J281</f>
        <v>辞退</v>
      </c>
    </row>
    <row r="35" spans="2:3" ht="20.25" customHeight="1" x14ac:dyDescent="0.15">
      <c r="B35" s="54">
        <v>32</v>
      </c>
      <c r="C35" s="55" t="str">
        <f>明細書!J288</f>
        <v>辞退</v>
      </c>
    </row>
    <row r="36" spans="2:3" ht="20.25" customHeight="1" x14ac:dyDescent="0.15">
      <c r="B36" s="54">
        <v>33</v>
      </c>
      <c r="C36" s="55" t="str">
        <f>明細書!J306</f>
        <v>辞退</v>
      </c>
    </row>
    <row r="37" spans="2:3" ht="20.25" customHeight="1" x14ac:dyDescent="0.15">
      <c r="B37" s="54">
        <v>34</v>
      </c>
      <c r="C37" s="55" t="str">
        <f>明細書!J374</f>
        <v>辞退</v>
      </c>
    </row>
    <row r="38" spans="2:3" ht="20.25" customHeight="1" x14ac:dyDescent="0.15">
      <c r="B38" s="54">
        <v>35</v>
      </c>
      <c r="C38" s="55" t="str">
        <f>明細書!J402</f>
        <v>辞退</v>
      </c>
    </row>
    <row r="39" spans="2:3" ht="20.25" customHeight="1" x14ac:dyDescent="0.15">
      <c r="B39" s="54">
        <v>36</v>
      </c>
      <c r="C39" s="55" t="str">
        <f>明細書!J432</f>
        <v>辞退</v>
      </c>
    </row>
  </sheetData>
  <mergeCells count="1">
    <mergeCell ref="B2:C2"/>
  </mergeCells>
  <phoneticPr fontId="1"/>
  <conditionalFormatting sqref="C4:C39">
    <cfRule type="cellIs" dxfId="1" priority="1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43A84-01F4-4417-9C6B-8207D437A0C5}">
  <sheetPr>
    <pageSetUpPr fitToPage="1"/>
  </sheetPr>
  <dimension ref="A1:L432"/>
  <sheetViews>
    <sheetView view="pageBreakPreview" zoomScale="80" zoomScaleNormal="80" zoomScaleSheetLayoutView="80" workbookViewId="0">
      <pane ySplit="3" topLeftCell="A4" activePane="bottomLeft" state="frozen"/>
      <selection pane="bottomLeft" activeCell="A2" sqref="A2"/>
    </sheetView>
  </sheetViews>
  <sheetFormatPr defaultColWidth="9" defaultRowHeight="12" x14ac:dyDescent="0.15"/>
  <cols>
    <col min="1" max="2" width="6.5" style="3" customWidth="1"/>
    <col min="3" max="3" width="30.625" style="3" customWidth="1"/>
    <col min="4" max="4" width="50.125" style="3" customWidth="1"/>
    <col min="5" max="5" width="27.5" style="3" customWidth="1"/>
    <col min="6" max="6" width="6.5" style="3" hidden="1" customWidth="1"/>
    <col min="7" max="7" width="6.5" style="4" hidden="1" customWidth="1"/>
    <col min="8" max="8" width="7.5" style="5" customWidth="1"/>
    <col min="9" max="9" width="12.625" style="6" customWidth="1"/>
    <col min="10" max="10" width="15.5" style="6" customWidth="1"/>
    <col min="11" max="11" width="11.125" style="6" hidden="1" customWidth="1"/>
    <col min="12" max="12" width="9" style="7" hidden="1" customWidth="1"/>
    <col min="13" max="16384" width="9" style="7"/>
  </cols>
  <sheetData>
    <row r="1" spans="1:12" ht="14.25" customHeight="1" x14ac:dyDescent="0.15">
      <c r="A1" s="1" t="s">
        <v>762</v>
      </c>
      <c r="B1" s="2"/>
      <c r="C1" s="2"/>
    </row>
    <row r="2" spans="1:12" ht="14.25" customHeight="1" x14ac:dyDescent="0.15"/>
    <row r="3" spans="1:12" s="4" customFormat="1" ht="42.75" customHeight="1" x14ac:dyDescent="0.15">
      <c r="A3" s="8" t="s">
        <v>23</v>
      </c>
      <c r="B3" s="8" t="s">
        <v>24</v>
      </c>
      <c r="C3" s="8" t="s">
        <v>711</v>
      </c>
      <c r="D3" s="8" t="s">
        <v>25</v>
      </c>
      <c r="E3" s="8" t="s">
        <v>26</v>
      </c>
      <c r="F3" s="8" t="s">
        <v>27</v>
      </c>
      <c r="G3" s="8" t="s">
        <v>28</v>
      </c>
      <c r="H3" s="9" t="s">
        <v>29</v>
      </c>
      <c r="I3" s="10" t="s">
        <v>30</v>
      </c>
      <c r="J3" s="11" t="s">
        <v>31</v>
      </c>
      <c r="K3" s="10" t="s">
        <v>32</v>
      </c>
    </row>
    <row r="4" spans="1:12" ht="14.25" customHeight="1" x14ac:dyDescent="0.15">
      <c r="A4" s="12">
        <v>1</v>
      </c>
      <c r="B4" s="12">
        <v>1</v>
      </c>
      <c r="C4" s="12" t="s">
        <v>33</v>
      </c>
      <c r="D4" s="12" t="s">
        <v>34</v>
      </c>
      <c r="E4" s="13" t="s">
        <v>35</v>
      </c>
      <c r="F4" s="12">
        <v>6</v>
      </c>
      <c r="G4" s="14" t="s">
        <v>36</v>
      </c>
      <c r="H4" s="15">
        <v>40</v>
      </c>
      <c r="I4" s="16"/>
      <c r="J4" s="17">
        <f t="shared" ref="J4:J12" si="0">H4*I4</f>
        <v>0</v>
      </c>
      <c r="K4" s="18" t="s">
        <v>21</v>
      </c>
    </row>
    <row r="5" spans="1:12" ht="14.25" customHeight="1" x14ac:dyDescent="0.15">
      <c r="A5" s="12">
        <v>2</v>
      </c>
      <c r="B5" s="12">
        <v>1</v>
      </c>
      <c r="C5" s="12" t="s">
        <v>33</v>
      </c>
      <c r="D5" s="12" t="s">
        <v>37</v>
      </c>
      <c r="E5" s="13" t="s">
        <v>38</v>
      </c>
      <c r="F5" s="12">
        <v>100</v>
      </c>
      <c r="G5" s="14" t="s">
        <v>36</v>
      </c>
      <c r="H5" s="15">
        <v>40</v>
      </c>
      <c r="I5" s="16"/>
      <c r="J5" s="17">
        <f t="shared" si="0"/>
        <v>0</v>
      </c>
      <c r="K5" s="18" t="s">
        <v>21</v>
      </c>
    </row>
    <row r="6" spans="1:12" ht="14.25" customHeight="1" x14ac:dyDescent="0.15">
      <c r="A6" s="12">
        <v>3</v>
      </c>
      <c r="B6" s="12">
        <v>1</v>
      </c>
      <c r="C6" s="12" t="s">
        <v>33</v>
      </c>
      <c r="D6" s="12" t="s">
        <v>39</v>
      </c>
      <c r="E6" s="13" t="s">
        <v>40</v>
      </c>
      <c r="F6" s="12">
        <v>1</v>
      </c>
      <c r="G6" s="14" t="s">
        <v>36</v>
      </c>
      <c r="H6" s="15">
        <v>2</v>
      </c>
      <c r="I6" s="16"/>
      <c r="J6" s="17">
        <f t="shared" si="0"/>
        <v>0</v>
      </c>
      <c r="K6" s="18" t="s">
        <v>21</v>
      </c>
    </row>
    <row r="7" spans="1:12" ht="14.25" customHeight="1" x14ac:dyDescent="0.15">
      <c r="A7" s="12">
        <v>4</v>
      </c>
      <c r="B7" s="12">
        <v>1</v>
      </c>
      <c r="C7" s="12" t="s">
        <v>33</v>
      </c>
      <c r="D7" s="12" t="s">
        <v>41</v>
      </c>
      <c r="E7" s="13" t="s">
        <v>42</v>
      </c>
      <c r="F7" s="12">
        <v>1</v>
      </c>
      <c r="G7" s="14" t="s">
        <v>36</v>
      </c>
      <c r="H7" s="15">
        <v>39</v>
      </c>
      <c r="I7" s="16"/>
      <c r="J7" s="17">
        <f t="shared" si="0"/>
        <v>0</v>
      </c>
      <c r="K7" s="18" t="s">
        <v>21</v>
      </c>
    </row>
    <row r="8" spans="1:12" ht="14.25" customHeight="1" x14ac:dyDescent="0.15">
      <c r="A8" s="12">
        <v>5</v>
      </c>
      <c r="B8" s="12">
        <v>1</v>
      </c>
      <c r="C8" s="12" t="s">
        <v>33</v>
      </c>
      <c r="D8" s="12" t="s">
        <v>44</v>
      </c>
      <c r="E8" s="13" t="s">
        <v>45</v>
      </c>
      <c r="F8" s="12"/>
      <c r="G8" s="14" t="s">
        <v>36</v>
      </c>
      <c r="H8" s="15">
        <v>18</v>
      </c>
      <c r="I8" s="16"/>
      <c r="J8" s="17">
        <f t="shared" si="0"/>
        <v>0</v>
      </c>
      <c r="K8" s="18" t="s">
        <v>21</v>
      </c>
    </row>
    <row r="9" spans="1:12" ht="14.25" customHeight="1" x14ac:dyDescent="0.15">
      <c r="A9" s="12">
        <v>6</v>
      </c>
      <c r="B9" s="12">
        <v>1</v>
      </c>
      <c r="C9" s="12" t="s">
        <v>33</v>
      </c>
      <c r="D9" s="12" t="s">
        <v>46</v>
      </c>
      <c r="E9" s="13" t="s">
        <v>47</v>
      </c>
      <c r="F9" s="12"/>
      <c r="G9" s="14" t="s">
        <v>36</v>
      </c>
      <c r="H9" s="15">
        <v>11</v>
      </c>
      <c r="I9" s="16"/>
      <c r="J9" s="17">
        <f t="shared" si="0"/>
        <v>0</v>
      </c>
      <c r="K9" s="18" t="s">
        <v>21</v>
      </c>
    </row>
    <row r="10" spans="1:12" ht="14.25" customHeight="1" x14ac:dyDescent="0.15">
      <c r="A10" s="12">
        <v>7</v>
      </c>
      <c r="B10" s="12">
        <v>1</v>
      </c>
      <c r="C10" s="12" t="s">
        <v>33</v>
      </c>
      <c r="D10" s="12" t="s">
        <v>43</v>
      </c>
      <c r="E10" s="13" t="s">
        <v>696</v>
      </c>
      <c r="F10" s="12"/>
      <c r="G10" s="14"/>
      <c r="H10" s="15">
        <v>60</v>
      </c>
      <c r="I10" s="16"/>
      <c r="J10" s="17">
        <f t="shared" si="0"/>
        <v>0</v>
      </c>
      <c r="K10" s="18" t="s">
        <v>21</v>
      </c>
    </row>
    <row r="11" spans="1:12" ht="14.25" customHeight="1" x14ac:dyDescent="0.15">
      <c r="A11" s="12">
        <v>8</v>
      </c>
      <c r="B11" s="12">
        <v>1</v>
      </c>
      <c r="C11" s="12" t="s">
        <v>33</v>
      </c>
      <c r="D11" s="12" t="s">
        <v>700</v>
      </c>
      <c r="E11" s="13" t="s">
        <v>707</v>
      </c>
      <c r="F11" s="12"/>
      <c r="G11" s="14"/>
      <c r="H11" s="15">
        <v>30</v>
      </c>
      <c r="I11" s="16"/>
      <c r="J11" s="17">
        <f t="shared" si="0"/>
        <v>0</v>
      </c>
      <c r="K11" s="18" t="s">
        <v>21</v>
      </c>
    </row>
    <row r="12" spans="1:12" ht="14.25" customHeight="1" x14ac:dyDescent="0.15">
      <c r="A12" s="12">
        <v>9</v>
      </c>
      <c r="B12" s="12">
        <v>1</v>
      </c>
      <c r="C12" s="12" t="s">
        <v>33</v>
      </c>
      <c r="D12" s="12" t="s">
        <v>701</v>
      </c>
      <c r="E12" s="13" t="s">
        <v>708</v>
      </c>
      <c r="F12" s="12"/>
      <c r="G12" s="14"/>
      <c r="H12" s="15">
        <v>10</v>
      </c>
      <c r="I12" s="16"/>
      <c r="J12" s="17">
        <f t="shared" si="0"/>
        <v>0</v>
      </c>
      <c r="K12" s="18" t="s">
        <v>21</v>
      </c>
    </row>
    <row r="13" spans="1:12" ht="14.25" customHeight="1" x14ac:dyDescent="0.15">
      <c r="A13" s="19"/>
      <c r="B13" s="19"/>
      <c r="C13" s="8"/>
      <c r="D13" s="19"/>
      <c r="E13" s="20"/>
      <c r="F13" s="19"/>
      <c r="G13" s="8"/>
      <c r="H13" s="21"/>
      <c r="I13" s="29" t="str">
        <f>CONCATENATE("札番",B12," 計")</f>
        <v>札番1 計</v>
      </c>
      <c r="J13" s="30" t="str">
        <f>IF(L13&gt;0,"辞退",SUMIF(B:B,B12,J:J))</f>
        <v>辞退</v>
      </c>
      <c r="K13" s="22"/>
      <c r="L13" s="7">
        <f>COUNTIF(I4:I12,"")</f>
        <v>9</v>
      </c>
    </row>
    <row r="14" spans="1:12" ht="14.25" customHeight="1" x14ac:dyDescent="0.15">
      <c r="A14" s="12">
        <v>10</v>
      </c>
      <c r="B14" s="12">
        <v>2</v>
      </c>
      <c r="C14" s="12" t="s">
        <v>48</v>
      </c>
      <c r="D14" s="12" t="s">
        <v>49</v>
      </c>
      <c r="E14" s="13" t="s">
        <v>50</v>
      </c>
      <c r="F14" s="12">
        <v>1</v>
      </c>
      <c r="G14" s="14" t="s">
        <v>51</v>
      </c>
      <c r="H14" s="15">
        <v>1</v>
      </c>
      <c r="I14" s="16"/>
      <c r="J14" s="17">
        <f t="shared" ref="J14:J46" si="1">H14*I14</f>
        <v>0</v>
      </c>
      <c r="K14" s="18" t="s">
        <v>21</v>
      </c>
    </row>
    <row r="15" spans="1:12" ht="14.25" customHeight="1" x14ac:dyDescent="0.15">
      <c r="A15" s="12">
        <v>11</v>
      </c>
      <c r="B15" s="12">
        <v>2</v>
      </c>
      <c r="C15" s="12" t="s">
        <v>52</v>
      </c>
      <c r="D15" s="12" t="s">
        <v>53</v>
      </c>
      <c r="E15" s="13" t="s">
        <v>54</v>
      </c>
      <c r="F15" s="12">
        <v>1</v>
      </c>
      <c r="G15" s="14" t="s">
        <v>36</v>
      </c>
      <c r="H15" s="15">
        <v>350</v>
      </c>
      <c r="I15" s="16"/>
      <c r="J15" s="17">
        <f t="shared" si="1"/>
        <v>0</v>
      </c>
      <c r="K15" s="18" t="s">
        <v>21</v>
      </c>
    </row>
    <row r="16" spans="1:12" ht="14.25" customHeight="1" x14ac:dyDescent="0.15">
      <c r="A16" s="12">
        <v>12</v>
      </c>
      <c r="B16" s="12">
        <v>2</v>
      </c>
      <c r="C16" s="12" t="s">
        <v>52</v>
      </c>
      <c r="D16" s="12" t="s">
        <v>55</v>
      </c>
      <c r="E16" s="13" t="s">
        <v>56</v>
      </c>
      <c r="F16" s="12">
        <v>1</v>
      </c>
      <c r="G16" s="14" t="s">
        <v>36</v>
      </c>
      <c r="H16" s="15">
        <v>250</v>
      </c>
      <c r="I16" s="16"/>
      <c r="J16" s="17">
        <f t="shared" si="1"/>
        <v>0</v>
      </c>
      <c r="K16" s="18" t="s">
        <v>21</v>
      </c>
    </row>
    <row r="17" spans="1:11" ht="14.25" customHeight="1" x14ac:dyDescent="0.15">
      <c r="A17" s="12">
        <v>13</v>
      </c>
      <c r="B17" s="12">
        <v>2</v>
      </c>
      <c r="C17" s="12" t="s">
        <v>52</v>
      </c>
      <c r="D17" s="12" t="s">
        <v>57</v>
      </c>
      <c r="E17" s="13" t="s">
        <v>58</v>
      </c>
      <c r="F17" s="12">
        <v>1</v>
      </c>
      <c r="G17" s="14" t="s">
        <v>36</v>
      </c>
      <c r="H17" s="15">
        <v>100</v>
      </c>
      <c r="I17" s="16"/>
      <c r="J17" s="17">
        <f t="shared" si="1"/>
        <v>0</v>
      </c>
      <c r="K17" s="18" t="s">
        <v>21</v>
      </c>
    </row>
    <row r="18" spans="1:11" ht="14.25" customHeight="1" x14ac:dyDescent="0.15">
      <c r="A18" s="12">
        <v>14</v>
      </c>
      <c r="B18" s="12">
        <v>2</v>
      </c>
      <c r="C18" s="12" t="s">
        <v>52</v>
      </c>
      <c r="D18" s="12" t="s">
        <v>713</v>
      </c>
      <c r="E18" s="13" t="s">
        <v>59</v>
      </c>
      <c r="F18" s="12">
        <v>1</v>
      </c>
      <c r="G18" s="14" t="s">
        <v>36</v>
      </c>
      <c r="H18" s="15">
        <v>1</v>
      </c>
      <c r="I18" s="16"/>
      <c r="J18" s="17">
        <f t="shared" si="1"/>
        <v>0</v>
      </c>
      <c r="K18" s="18" t="s">
        <v>21</v>
      </c>
    </row>
    <row r="19" spans="1:11" ht="14.25" customHeight="1" x14ac:dyDescent="0.15">
      <c r="A19" s="12">
        <v>15</v>
      </c>
      <c r="B19" s="12">
        <v>2</v>
      </c>
      <c r="C19" s="12" t="s">
        <v>52</v>
      </c>
      <c r="D19" s="12" t="s">
        <v>60</v>
      </c>
      <c r="E19" s="13" t="s">
        <v>61</v>
      </c>
      <c r="F19" s="12">
        <v>1</v>
      </c>
      <c r="G19" s="14" t="s">
        <v>36</v>
      </c>
      <c r="H19" s="15">
        <v>1</v>
      </c>
      <c r="I19" s="16"/>
      <c r="J19" s="17">
        <f t="shared" si="1"/>
        <v>0</v>
      </c>
      <c r="K19" s="18" t="s">
        <v>21</v>
      </c>
    </row>
    <row r="20" spans="1:11" ht="14.25" customHeight="1" x14ac:dyDescent="0.15">
      <c r="A20" s="12">
        <v>16</v>
      </c>
      <c r="B20" s="12">
        <v>2</v>
      </c>
      <c r="C20" s="12" t="s">
        <v>52</v>
      </c>
      <c r="D20" s="12" t="s">
        <v>62</v>
      </c>
      <c r="E20" s="13" t="s">
        <v>63</v>
      </c>
      <c r="F20" s="12">
        <v>1</v>
      </c>
      <c r="G20" s="14" t="s">
        <v>36</v>
      </c>
      <c r="H20" s="15">
        <v>1</v>
      </c>
      <c r="I20" s="16"/>
      <c r="J20" s="17">
        <f t="shared" si="1"/>
        <v>0</v>
      </c>
      <c r="K20" s="18" t="s">
        <v>21</v>
      </c>
    </row>
    <row r="21" spans="1:11" ht="14.25" customHeight="1" x14ac:dyDescent="0.15">
      <c r="A21" s="12">
        <v>17</v>
      </c>
      <c r="B21" s="12">
        <v>2</v>
      </c>
      <c r="C21" s="12" t="s">
        <v>52</v>
      </c>
      <c r="D21" s="12" t="s">
        <v>64</v>
      </c>
      <c r="E21" s="13" t="s">
        <v>65</v>
      </c>
      <c r="F21" s="12">
        <v>1</v>
      </c>
      <c r="G21" s="14" t="s">
        <v>36</v>
      </c>
      <c r="H21" s="15">
        <v>1</v>
      </c>
      <c r="I21" s="16"/>
      <c r="J21" s="17">
        <f t="shared" si="1"/>
        <v>0</v>
      </c>
      <c r="K21" s="18" t="s">
        <v>21</v>
      </c>
    </row>
    <row r="22" spans="1:11" ht="14.25" customHeight="1" x14ac:dyDescent="0.15">
      <c r="A22" s="12">
        <v>18</v>
      </c>
      <c r="B22" s="12">
        <v>2</v>
      </c>
      <c r="C22" s="12" t="s">
        <v>52</v>
      </c>
      <c r="D22" s="12" t="s">
        <v>714</v>
      </c>
      <c r="E22" s="13" t="s">
        <v>66</v>
      </c>
      <c r="F22" s="12">
        <v>1</v>
      </c>
      <c r="G22" s="14" t="s">
        <v>36</v>
      </c>
      <c r="H22" s="15">
        <v>1</v>
      </c>
      <c r="I22" s="16"/>
      <c r="J22" s="17">
        <f t="shared" si="1"/>
        <v>0</v>
      </c>
      <c r="K22" s="18" t="s">
        <v>21</v>
      </c>
    </row>
    <row r="23" spans="1:11" ht="14.25" customHeight="1" x14ac:dyDescent="0.15">
      <c r="A23" s="12">
        <v>19</v>
      </c>
      <c r="B23" s="12">
        <v>2</v>
      </c>
      <c r="C23" s="12" t="s">
        <v>52</v>
      </c>
      <c r="D23" s="12" t="s">
        <v>67</v>
      </c>
      <c r="E23" s="13" t="s">
        <v>68</v>
      </c>
      <c r="F23" s="12">
        <v>1</v>
      </c>
      <c r="G23" s="14" t="s">
        <v>36</v>
      </c>
      <c r="H23" s="15">
        <v>1</v>
      </c>
      <c r="I23" s="16"/>
      <c r="J23" s="17">
        <f t="shared" si="1"/>
        <v>0</v>
      </c>
      <c r="K23" s="18" t="s">
        <v>21</v>
      </c>
    </row>
    <row r="24" spans="1:11" ht="14.25" customHeight="1" x14ac:dyDescent="0.15">
      <c r="A24" s="12">
        <v>20</v>
      </c>
      <c r="B24" s="12">
        <v>2</v>
      </c>
      <c r="C24" s="12" t="s">
        <v>52</v>
      </c>
      <c r="D24" s="12" t="s">
        <v>69</v>
      </c>
      <c r="E24" s="13" t="s">
        <v>70</v>
      </c>
      <c r="F24" s="12">
        <v>1</v>
      </c>
      <c r="G24" s="14" t="s">
        <v>36</v>
      </c>
      <c r="H24" s="15">
        <v>1</v>
      </c>
      <c r="I24" s="16"/>
      <c r="J24" s="17">
        <f t="shared" si="1"/>
        <v>0</v>
      </c>
      <c r="K24" s="18" t="s">
        <v>21</v>
      </c>
    </row>
    <row r="25" spans="1:11" ht="14.25" customHeight="1" x14ac:dyDescent="0.15">
      <c r="A25" s="12">
        <v>21</v>
      </c>
      <c r="B25" s="12">
        <v>2</v>
      </c>
      <c r="C25" s="12" t="s">
        <v>52</v>
      </c>
      <c r="D25" s="12" t="s">
        <v>71</v>
      </c>
      <c r="E25" s="13" t="s">
        <v>72</v>
      </c>
      <c r="F25" s="12">
        <v>1</v>
      </c>
      <c r="G25" s="14" t="s">
        <v>36</v>
      </c>
      <c r="H25" s="15">
        <v>3</v>
      </c>
      <c r="I25" s="16"/>
      <c r="J25" s="17">
        <f t="shared" si="1"/>
        <v>0</v>
      </c>
      <c r="K25" s="18" t="s">
        <v>21</v>
      </c>
    </row>
    <row r="26" spans="1:11" ht="14.25" customHeight="1" x14ac:dyDescent="0.15">
      <c r="A26" s="12">
        <v>22</v>
      </c>
      <c r="B26" s="12">
        <v>2</v>
      </c>
      <c r="C26" s="12" t="s">
        <v>52</v>
      </c>
      <c r="D26" s="12" t="s">
        <v>715</v>
      </c>
      <c r="E26" s="13" t="s">
        <v>73</v>
      </c>
      <c r="F26" s="12">
        <v>1</v>
      </c>
      <c r="G26" s="14" t="s">
        <v>36</v>
      </c>
      <c r="H26" s="15">
        <v>1</v>
      </c>
      <c r="I26" s="16"/>
      <c r="J26" s="17">
        <f t="shared" si="1"/>
        <v>0</v>
      </c>
      <c r="K26" s="18" t="s">
        <v>21</v>
      </c>
    </row>
    <row r="27" spans="1:11" ht="14.25" customHeight="1" x14ac:dyDescent="0.15">
      <c r="A27" s="12">
        <v>23</v>
      </c>
      <c r="B27" s="12">
        <v>2</v>
      </c>
      <c r="C27" s="12" t="s">
        <v>52</v>
      </c>
      <c r="D27" s="12" t="s">
        <v>74</v>
      </c>
      <c r="E27" s="13" t="s">
        <v>75</v>
      </c>
      <c r="F27" s="12">
        <v>1</v>
      </c>
      <c r="G27" s="14" t="s">
        <v>36</v>
      </c>
      <c r="H27" s="15">
        <v>1</v>
      </c>
      <c r="I27" s="16"/>
      <c r="J27" s="17">
        <f t="shared" si="1"/>
        <v>0</v>
      </c>
      <c r="K27" s="18" t="s">
        <v>21</v>
      </c>
    </row>
    <row r="28" spans="1:11" ht="14.25" customHeight="1" x14ac:dyDescent="0.15">
      <c r="A28" s="12">
        <v>24</v>
      </c>
      <c r="B28" s="12">
        <v>2</v>
      </c>
      <c r="C28" s="12" t="s">
        <v>52</v>
      </c>
      <c r="D28" s="12" t="s">
        <v>76</v>
      </c>
      <c r="E28" s="13" t="s">
        <v>77</v>
      </c>
      <c r="F28" s="12">
        <v>1</v>
      </c>
      <c r="G28" s="14" t="s">
        <v>36</v>
      </c>
      <c r="H28" s="15">
        <v>1</v>
      </c>
      <c r="I28" s="16"/>
      <c r="J28" s="17">
        <f t="shared" si="1"/>
        <v>0</v>
      </c>
      <c r="K28" s="18" t="s">
        <v>21</v>
      </c>
    </row>
    <row r="29" spans="1:11" ht="14.25" customHeight="1" x14ac:dyDescent="0.15">
      <c r="A29" s="12">
        <v>25</v>
      </c>
      <c r="B29" s="12">
        <v>2</v>
      </c>
      <c r="C29" s="12" t="s">
        <v>52</v>
      </c>
      <c r="D29" s="12" t="s">
        <v>78</v>
      </c>
      <c r="E29" s="13" t="s">
        <v>79</v>
      </c>
      <c r="F29" s="12">
        <v>1</v>
      </c>
      <c r="G29" s="14" t="s">
        <v>36</v>
      </c>
      <c r="H29" s="15">
        <v>1</v>
      </c>
      <c r="I29" s="16"/>
      <c r="J29" s="17">
        <f t="shared" si="1"/>
        <v>0</v>
      </c>
      <c r="K29" s="18" t="s">
        <v>21</v>
      </c>
    </row>
    <row r="30" spans="1:11" ht="14.25" customHeight="1" x14ac:dyDescent="0.15">
      <c r="A30" s="12">
        <v>26</v>
      </c>
      <c r="B30" s="12">
        <v>2</v>
      </c>
      <c r="C30" s="12" t="s">
        <v>52</v>
      </c>
      <c r="D30" s="12" t="s">
        <v>80</v>
      </c>
      <c r="E30" s="13" t="s">
        <v>81</v>
      </c>
      <c r="F30" s="12">
        <v>1</v>
      </c>
      <c r="G30" s="14" t="s">
        <v>36</v>
      </c>
      <c r="H30" s="15">
        <v>2</v>
      </c>
      <c r="I30" s="16"/>
      <c r="J30" s="17">
        <f t="shared" si="1"/>
        <v>0</v>
      </c>
      <c r="K30" s="18" t="s">
        <v>21</v>
      </c>
    </row>
    <row r="31" spans="1:11" ht="14.25" customHeight="1" x14ac:dyDescent="0.15">
      <c r="A31" s="12">
        <v>27</v>
      </c>
      <c r="B31" s="12">
        <v>2</v>
      </c>
      <c r="C31" s="12" t="s">
        <v>52</v>
      </c>
      <c r="D31" s="12" t="s">
        <v>82</v>
      </c>
      <c r="E31" s="13" t="s">
        <v>83</v>
      </c>
      <c r="F31" s="12">
        <v>1</v>
      </c>
      <c r="G31" s="14" t="s">
        <v>36</v>
      </c>
      <c r="H31" s="15">
        <v>10</v>
      </c>
      <c r="I31" s="16"/>
      <c r="J31" s="17">
        <f t="shared" si="1"/>
        <v>0</v>
      </c>
      <c r="K31" s="18" t="s">
        <v>21</v>
      </c>
    </row>
    <row r="32" spans="1:11" ht="14.25" customHeight="1" x14ac:dyDescent="0.15">
      <c r="A32" s="12">
        <v>28</v>
      </c>
      <c r="B32" s="12">
        <v>2</v>
      </c>
      <c r="C32" s="12" t="s">
        <v>52</v>
      </c>
      <c r="D32" s="12" t="s">
        <v>84</v>
      </c>
      <c r="E32" s="13" t="s">
        <v>85</v>
      </c>
      <c r="F32" s="12">
        <v>1</v>
      </c>
      <c r="G32" s="14" t="s">
        <v>36</v>
      </c>
      <c r="H32" s="15">
        <v>5</v>
      </c>
      <c r="I32" s="16"/>
      <c r="J32" s="17">
        <f t="shared" si="1"/>
        <v>0</v>
      </c>
      <c r="K32" s="18" t="s">
        <v>22</v>
      </c>
    </row>
    <row r="33" spans="1:12" ht="14.25" customHeight="1" x14ac:dyDescent="0.15">
      <c r="A33" s="12">
        <v>29</v>
      </c>
      <c r="B33" s="12">
        <v>2</v>
      </c>
      <c r="C33" s="12" t="s">
        <v>52</v>
      </c>
      <c r="D33" s="12" t="s">
        <v>86</v>
      </c>
      <c r="E33" s="13" t="s">
        <v>87</v>
      </c>
      <c r="F33" s="12">
        <v>1</v>
      </c>
      <c r="G33" s="14" t="s">
        <v>36</v>
      </c>
      <c r="H33" s="15">
        <v>1</v>
      </c>
      <c r="I33" s="16"/>
      <c r="J33" s="17">
        <f t="shared" si="1"/>
        <v>0</v>
      </c>
      <c r="K33" s="18" t="s">
        <v>22</v>
      </c>
    </row>
    <row r="34" spans="1:12" ht="14.25" customHeight="1" x14ac:dyDescent="0.15">
      <c r="A34" s="12">
        <v>30</v>
      </c>
      <c r="B34" s="12">
        <v>2</v>
      </c>
      <c r="C34" s="12" t="s">
        <v>52</v>
      </c>
      <c r="D34" s="12" t="s">
        <v>88</v>
      </c>
      <c r="E34" s="13" t="s">
        <v>89</v>
      </c>
      <c r="F34" s="12">
        <v>1</v>
      </c>
      <c r="G34" s="14" t="s">
        <v>36</v>
      </c>
      <c r="H34" s="15">
        <v>2</v>
      </c>
      <c r="I34" s="16"/>
      <c r="J34" s="17">
        <f t="shared" si="1"/>
        <v>0</v>
      </c>
      <c r="K34" s="18" t="s">
        <v>22</v>
      </c>
    </row>
    <row r="35" spans="1:12" ht="14.25" customHeight="1" x14ac:dyDescent="0.15">
      <c r="A35" s="12">
        <v>31</v>
      </c>
      <c r="B35" s="12">
        <v>2</v>
      </c>
      <c r="C35" s="12" t="s">
        <v>52</v>
      </c>
      <c r="D35" s="12" t="s">
        <v>90</v>
      </c>
      <c r="E35" s="13" t="s">
        <v>91</v>
      </c>
      <c r="F35" s="12">
        <v>1</v>
      </c>
      <c r="G35" s="14" t="s">
        <v>51</v>
      </c>
      <c r="H35" s="15">
        <v>1</v>
      </c>
      <c r="I35" s="16"/>
      <c r="J35" s="17">
        <f t="shared" si="1"/>
        <v>0</v>
      </c>
      <c r="K35" s="18" t="s">
        <v>21</v>
      </c>
    </row>
    <row r="36" spans="1:12" ht="14.25" customHeight="1" x14ac:dyDescent="0.15">
      <c r="A36" s="12">
        <v>32</v>
      </c>
      <c r="B36" s="12">
        <v>2</v>
      </c>
      <c r="C36" s="12" t="s">
        <v>52</v>
      </c>
      <c r="D36" s="12" t="s">
        <v>92</v>
      </c>
      <c r="E36" s="13" t="s">
        <v>93</v>
      </c>
      <c r="F36" s="12">
        <v>1</v>
      </c>
      <c r="G36" s="14" t="s">
        <v>51</v>
      </c>
      <c r="H36" s="15">
        <v>1</v>
      </c>
      <c r="I36" s="16"/>
      <c r="J36" s="17">
        <f t="shared" si="1"/>
        <v>0</v>
      </c>
      <c r="K36" s="18" t="s">
        <v>21</v>
      </c>
    </row>
    <row r="37" spans="1:12" ht="14.25" customHeight="1" x14ac:dyDescent="0.15">
      <c r="A37" s="12">
        <v>33</v>
      </c>
      <c r="B37" s="12">
        <v>2</v>
      </c>
      <c r="C37" s="12" t="s">
        <v>52</v>
      </c>
      <c r="D37" s="12" t="s">
        <v>94</v>
      </c>
      <c r="E37" s="13" t="s">
        <v>95</v>
      </c>
      <c r="F37" s="12">
        <v>1</v>
      </c>
      <c r="G37" s="14" t="s">
        <v>51</v>
      </c>
      <c r="H37" s="15">
        <v>1</v>
      </c>
      <c r="I37" s="16"/>
      <c r="J37" s="17">
        <f t="shared" si="1"/>
        <v>0</v>
      </c>
      <c r="K37" s="18" t="s">
        <v>21</v>
      </c>
    </row>
    <row r="38" spans="1:12" ht="14.25" customHeight="1" x14ac:dyDescent="0.15">
      <c r="A38" s="12">
        <v>34</v>
      </c>
      <c r="B38" s="12">
        <v>2</v>
      </c>
      <c r="C38" s="12" t="s">
        <v>52</v>
      </c>
      <c r="D38" s="12" t="s">
        <v>96</v>
      </c>
      <c r="E38" s="13" t="s">
        <v>97</v>
      </c>
      <c r="F38" s="12">
        <v>1</v>
      </c>
      <c r="G38" s="14" t="s">
        <v>36</v>
      </c>
      <c r="H38" s="15">
        <v>3</v>
      </c>
      <c r="I38" s="16"/>
      <c r="J38" s="17">
        <f t="shared" si="1"/>
        <v>0</v>
      </c>
      <c r="K38" s="18" t="s">
        <v>21</v>
      </c>
    </row>
    <row r="39" spans="1:12" ht="14.25" customHeight="1" x14ac:dyDescent="0.15">
      <c r="A39" s="12">
        <v>35</v>
      </c>
      <c r="B39" s="12">
        <v>2</v>
      </c>
      <c r="C39" s="12" t="s">
        <v>52</v>
      </c>
      <c r="D39" s="12" t="s">
        <v>11</v>
      </c>
      <c r="E39" s="13" t="s">
        <v>12</v>
      </c>
      <c r="F39" s="12"/>
      <c r="G39" s="14"/>
      <c r="H39" s="15">
        <v>1</v>
      </c>
      <c r="I39" s="16"/>
      <c r="J39" s="17">
        <f t="shared" si="1"/>
        <v>0</v>
      </c>
      <c r="K39" s="18" t="s">
        <v>21</v>
      </c>
    </row>
    <row r="40" spans="1:12" ht="14.25" customHeight="1" x14ac:dyDescent="0.15">
      <c r="A40" s="12">
        <v>36</v>
      </c>
      <c r="B40" s="12">
        <v>2</v>
      </c>
      <c r="C40" s="12" t="s">
        <v>52</v>
      </c>
      <c r="D40" s="12" t="s">
        <v>13</v>
      </c>
      <c r="E40" s="13">
        <v>166020</v>
      </c>
      <c r="F40" s="12"/>
      <c r="G40" s="14"/>
      <c r="H40" s="15">
        <v>1</v>
      </c>
      <c r="I40" s="16"/>
      <c r="J40" s="17">
        <f t="shared" si="1"/>
        <v>0</v>
      </c>
      <c r="K40" s="18" t="s">
        <v>21</v>
      </c>
    </row>
    <row r="41" spans="1:12" ht="14.25" customHeight="1" x14ac:dyDescent="0.15">
      <c r="A41" s="12">
        <v>37</v>
      </c>
      <c r="B41" s="12">
        <v>2</v>
      </c>
      <c r="C41" s="12" t="s">
        <v>52</v>
      </c>
      <c r="D41" s="12" t="s">
        <v>14</v>
      </c>
      <c r="E41" s="13" t="s">
        <v>15</v>
      </c>
      <c r="F41" s="12"/>
      <c r="G41" s="14"/>
      <c r="H41" s="15">
        <v>1</v>
      </c>
      <c r="I41" s="16"/>
      <c r="J41" s="17">
        <f t="shared" si="1"/>
        <v>0</v>
      </c>
      <c r="K41" s="18" t="s">
        <v>21</v>
      </c>
    </row>
    <row r="42" spans="1:12" ht="14.25" customHeight="1" x14ac:dyDescent="0.15">
      <c r="A42" s="12">
        <v>38</v>
      </c>
      <c r="B42" s="12">
        <v>2</v>
      </c>
      <c r="C42" s="12" t="s">
        <v>52</v>
      </c>
      <c r="D42" s="12" t="s">
        <v>716</v>
      </c>
      <c r="E42" s="13" t="s">
        <v>718</v>
      </c>
      <c r="F42" s="12"/>
      <c r="G42" s="14"/>
      <c r="H42" s="15">
        <v>1</v>
      </c>
      <c r="I42" s="16"/>
      <c r="J42" s="17">
        <f t="shared" si="1"/>
        <v>0</v>
      </c>
      <c r="K42" s="18" t="s">
        <v>21</v>
      </c>
    </row>
    <row r="43" spans="1:12" ht="14.25" customHeight="1" x14ac:dyDescent="0.15">
      <c r="A43" s="12">
        <v>39</v>
      </c>
      <c r="B43" s="12">
        <v>2</v>
      </c>
      <c r="C43" s="12" t="s">
        <v>52</v>
      </c>
      <c r="D43" s="12" t="s">
        <v>717</v>
      </c>
      <c r="E43" s="13" t="s">
        <v>0</v>
      </c>
      <c r="F43" s="12"/>
      <c r="G43" s="14"/>
      <c r="H43" s="15">
        <v>1</v>
      </c>
      <c r="I43" s="16"/>
      <c r="J43" s="17">
        <f t="shared" si="1"/>
        <v>0</v>
      </c>
      <c r="K43" s="18" t="s">
        <v>21</v>
      </c>
    </row>
    <row r="44" spans="1:12" ht="14.25" customHeight="1" x14ac:dyDescent="0.15">
      <c r="A44" s="12">
        <v>40</v>
      </c>
      <c r="B44" s="12">
        <v>2</v>
      </c>
      <c r="C44" s="12" t="s">
        <v>52</v>
      </c>
      <c r="D44" s="12" t="s">
        <v>1</v>
      </c>
      <c r="E44" s="13">
        <v>781131</v>
      </c>
      <c r="F44" s="12"/>
      <c r="G44" s="14"/>
      <c r="H44" s="15">
        <v>1</v>
      </c>
      <c r="I44" s="16"/>
      <c r="J44" s="17">
        <f t="shared" si="1"/>
        <v>0</v>
      </c>
      <c r="K44" s="18" t="s">
        <v>22</v>
      </c>
    </row>
    <row r="45" spans="1:12" ht="14.25" customHeight="1" x14ac:dyDescent="0.15">
      <c r="A45" s="12">
        <v>41</v>
      </c>
      <c r="B45" s="12">
        <v>2</v>
      </c>
      <c r="C45" s="12" t="s">
        <v>52</v>
      </c>
      <c r="D45" s="12" t="s">
        <v>4</v>
      </c>
      <c r="E45" s="13" t="s">
        <v>5</v>
      </c>
      <c r="F45" s="12"/>
      <c r="G45" s="14"/>
      <c r="H45" s="15">
        <v>1</v>
      </c>
      <c r="I45" s="16"/>
      <c r="J45" s="17">
        <f t="shared" si="1"/>
        <v>0</v>
      </c>
      <c r="K45" s="18" t="s">
        <v>21</v>
      </c>
    </row>
    <row r="46" spans="1:12" ht="14.25" customHeight="1" x14ac:dyDescent="0.15">
      <c r="A46" s="12">
        <v>42</v>
      </c>
      <c r="B46" s="12">
        <v>2</v>
      </c>
      <c r="C46" s="12" t="s">
        <v>52</v>
      </c>
      <c r="D46" s="12" t="s">
        <v>9</v>
      </c>
      <c r="E46" s="13" t="s">
        <v>10</v>
      </c>
      <c r="F46" s="12"/>
      <c r="G46" s="14"/>
      <c r="H46" s="15">
        <v>3</v>
      </c>
      <c r="I46" s="16"/>
      <c r="J46" s="17">
        <f t="shared" si="1"/>
        <v>0</v>
      </c>
      <c r="K46" s="18" t="s">
        <v>21</v>
      </c>
    </row>
    <row r="47" spans="1:12" ht="14.25" customHeight="1" x14ac:dyDescent="0.15">
      <c r="A47" s="19"/>
      <c r="B47" s="19"/>
      <c r="C47" s="8"/>
      <c r="D47" s="19"/>
      <c r="E47" s="20"/>
      <c r="F47" s="19"/>
      <c r="G47" s="8"/>
      <c r="H47" s="21"/>
      <c r="I47" s="29" t="str">
        <f>CONCATENATE("札番",B46," 計")</f>
        <v>札番2 計</v>
      </c>
      <c r="J47" s="30" t="str">
        <f>IF(L47&gt;0,"辞退",SUMIF(B:B,B46,J:J))</f>
        <v>辞退</v>
      </c>
      <c r="K47" s="22"/>
      <c r="L47" s="7">
        <f>COUNTIF(I14:I46,"")</f>
        <v>33</v>
      </c>
    </row>
    <row r="48" spans="1:12" ht="14.25" customHeight="1" x14ac:dyDescent="0.15">
      <c r="A48" s="12">
        <v>43</v>
      </c>
      <c r="B48" s="12">
        <v>3</v>
      </c>
      <c r="C48" s="12" t="s">
        <v>98</v>
      </c>
      <c r="D48" s="12" t="s">
        <v>99</v>
      </c>
      <c r="E48" s="13" t="s">
        <v>100</v>
      </c>
      <c r="F48" s="12">
        <v>1</v>
      </c>
      <c r="G48" s="14" t="s">
        <v>36</v>
      </c>
      <c r="H48" s="15">
        <v>90</v>
      </c>
      <c r="I48" s="16"/>
      <c r="J48" s="17">
        <f>H48*I48</f>
        <v>0</v>
      </c>
      <c r="K48" s="18" t="s">
        <v>21</v>
      </c>
    </row>
    <row r="49" spans="1:12" ht="14.25" customHeight="1" x14ac:dyDescent="0.15">
      <c r="A49" s="19"/>
      <c r="B49" s="19"/>
      <c r="C49" s="8"/>
      <c r="D49" s="19"/>
      <c r="E49" s="20"/>
      <c r="F49" s="19"/>
      <c r="G49" s="8"/>
      <c r="H49" s="21"/>
      <c r="I49" s="29" t="str">
        <f>CONCATENATE("札番",B48," 計")</f>
        <v>札番3 計</v>
      </c>
      <c r="J49" s="30" t="str">
        <f>IF(L49&gt;0,"辞退",SUMIF(B:B,B48,J:J))</f>
        <v>辞退</v>
      </c>
      <c r="K49" s="22"/>
      <c r="L49" s="7">
        <f>COUNTIF(I48,"")</f>
        <v>1</v>
      </c>
    </row>
    <row r="50" spans="1:12" ht="14.25" customHeight="1" x14ac:dyDescent="0.15">
      <c r="A50" s="12">
        <v>44</v>
      </c>
      <c r="B50" s="12">
        <v>4</v>
      </c>
      <c r="C50" s="12" t="s">
        <v>101</v>
      </c>
      <c r="D50" s="12" t="s">
        <v>102</v>
      </c>
      <c r="E50" s="13" t="s">
        <v>103</v>
      </c>
      <c r="F50" s="12">
        <v>1</v>
      </c>
      <c r="G50" s="14" t="s">
        <v>51</v>
      </c>
      <c r="H50" s="15">
        <v>10</v>
      </c>
      <c r="I50" s="16"/>
      <c r="J50" s="17">
        <f t="shared" ref="J50:J55" si="2">H50*I50</f>
        <v>0</v>
      </c>
      <c r="K50" s="18" t="s">
        <v>21</v>
      </c>
    </row>
    <row r="51" spans="1:12" ht="14.25" customHeight="1" x14ac:dyDescent="0.15">
      <c r="A51" s="12">
        <v>45</v>
      </c>
      <c r="B51" s="12">
        <v>4</v>
      </c>
      <c r="C51" s="12" t="s">
        <v>101</v>
      </c>
      <c r="D51" s="12" t="s">
        <v>104</v>
      </c>
      <c r="E51" s="13" t="s">
        <v>105</v>
      </c>
      <c r="F51" s="12">
        <v>1</v>
      </c>
      <c r="G51" s="14" t="s">
        <v>51</v>
      </c>
      <c r="H51" s="15">
        <v>3</v>
      </c>
      <c r="I51" s="16"/>
      <c r="J51" s="17">
        <f t="shared" si="2"/>
        <v>0</v>
      </c>
      <c r="K51" s="18" t="s">
        <v>21</v>
      </c>
    </row>
    <row r="52" spans="1:12" ht="14.25" customHeight="1" x14ac:dyDescent="0.15">
      <c r="A52" s="12">
        <v>46</v>
      </c>
      <c r="B52" s="12">
        <v>4</v>
      </c>
      <c r="C52" s="12" t="s">
        <v>101</v>
      </c>
      <c r="D52" s="12" t="s">
        <v>106</v>
      </c>
      <c r="E52" s="13" t="s">
        <v>107</v>
      </c>
      <c r="F52" s="12">
        <v>1</v>
      </c>
      <c r="G52" s="14" t="s">
        <v>51</v>
      </c>
      <c r="H52" s="15">
        <v>3</v>
      </c>
      <c r="I52" s="16"/>
      <c r="J52" s="17">
        <f t="shared" si="2"/>
        <v>0</v>
      </c>
      <c r="K52" s="18" t="s">
        <v>21</v>
      </c>
    </row>
    <row r="53" spans="1:12" ht="14.25" customHeight="1" x14ac:dyDescent="0.15">
      <c r="A53" s="12">
        <v>47</v>
      </c>
      <c r="B53" s="12">
        <v>4</v>
      </c>
      <c r="C53" s="12" t="s">
        <v>101</v>
      </c>
      <c r="D53" s="12" t="s">
        <v>108</v>
      </c>
      <c r="E53" s="13" t="s">
        <v>109</v>
      </c>
      <c r="F53" s="12">
        <v>1</v>
      </c>
      <c r="G53" s="14" t="s">
        <v>36</v>
      </c>
      <c r="H53" s="15">
        <v>1</v>
      </c>
      <c r="I53" s="16"/>
      <c r="J53" s="17">
        <f t="shared" si="2"/>
        <v>0</v>
      </c>
      <c r="K53" s="18" t="s">
        <v>21</v>
      </c>
    </row>
    <row r="54" spans="1:12" ht="14.25" customHeight="1" x14ac:dyDescent="0.15">
      <c r="A54" s="12">
        <v>48</v>
      </c>
      <c r="B54" s="12">
        <v>4</v>
      </c>
      <c r="C54" s="12" t="s">
        <v>101</v>
      </c>
      <c r="D54" s="12" t="s">
        <v>110</v>
      </c>
      <c r="E54" s="13" t="s">
        <v>111</v>
      </c>
      <c r="F54" s="12">
        <v>2</v>
      </c>
      <c r="G54" s="14" t="s">
        <v>36</v>
      </c>
      <c r="H54" s="15">
        <v>1</v>
      </c>
      <c r="I54" s="16"/>
      <c r="J54" s="17">
        <f t="shared" si="2"/>
        <v>0</v>
      </c>
      <c r="K54" s="18" t="s">
        <v>21</v>
      </c>
    </row>
    <row r="55" spans="1:12" ht="14.25" customHeight="1" x14ac:dyDescent="0.15">
      <c r="A55" s="12">
        <v>49</v>
      </c>
      <c r="B55" s="12">
        <v>4</v>
      </c>
      <c r="C55" s="12" t="s">
        <v>101</v>
      </c>
      <c r="D55" s="12" t="s">
        <v>2</v>
      </c>
      <c r="E55" s="13" t="s">
        <v>3</v>
      </c>
      <c r="F55" s="12"/>
      <c r="G55" s="14"/>
      <c r="H55" s="15">
        <v>1</v>
      </c>
      <c r="I55" s="16"/>
      <c r="J55" s="17">
        <f t="shared" si="2"/>
        <v>0</v>
      </c>
      <c r="K55" s="18" t="s">
        <v>21</v>
      </c>
    </row>
    <row r="56" spans="1:12" ht="14.25" customHeight="1" x14ac:dyDescent="0.15">
      <c r="A56" s="19"/>
      <c r="B56" s="19"/>
      <c r="C56" s="8"/>
      <c r="D56" s="19"/>
      <c r="E56" s="20"/>
      <c r="F56" s="19"/>
      <c r="G56" s="8"/>
      <c r="H56" s="21"/>
      <c r="I56" s="29" t="str">
        <f>CONCATENATE("札番",B55," 計")</f>
        <v>札番4 計</v>
      </c>
      <c r="J56" s="30" t="str">
        <f>IF(L56&gt;0,"辞退",SUMIF(B:B,B55,J:J))</f>
        <v>辞退</v>
      </c>
      <c r="K56" s="22"/>
      <c r="L56" s="7">
        <f>COUNTIF(I50:I55,"")</f>
        <v>6</v>
      </c>
    </row>
    <row r="57" spans="1:12" ht="14.25" customHeight="1" x14ac:dyDescent="0.15">
      <c r="A57" s="12">
        <v>50</v>
      </c>
      <c r="B57" s="12">
        <v>5</v>
      </c>
      <c r="C57" s="12" t="s">
        <v>112</v>
      </c>
      <c r="D57" s="12" t="s">
        <v>113</v>
      </c>
      <c r="E57" s="13" t="s">
        <v>114</v>
      </c>
      <c r="F57" s="12">
        <v>100</v>
      </c>
      <c r="G57" s="14" t="s">
        <v>36</v>
      </c>
      <c r="H57" s="15">
        <v>10</v>
      </c>
      <c r="I57" s="16"/>
      <c r="J57" s="17">
        <f t="shared" ref="J57:J67" si="3">H57*I57</f>
        <v>0</v>
      </c>
      <c r="K57" s="18" t="s">
        <v>21</v>
      </c>
    </row>
    <row r="58" spans="1:12" ht="14.25" customHeight="1" x14ac:dyDescent="0.15">
      <c r="A58" s="19"/>
      <c r="B58" s="19"/>
      <c r="C58" s="8"/>
      <c r="D58" s="19"/>
      <c r="E58" s="20"/>
      <c r="F58" s="19"/>
      <c r="G58" s="8"/>
      <c r="H58" s="21"/>
      <c r="I58" s="29" t="str">
        <f>CONCATENATE("札番",B57," 計")</f>
        <v>札番5 計</v>
      </c>
      <c r="J58" s="30" t="str">
        <f>IF(L58&gt;0,"辞退",SUMIF(B:B,B57,J:J))</f>
        <v>辞退</v>
      </c>
      <c r="K58" s="22"/>
      <c r="L58" s="7">
        <f>COUNTIF(I57,"")</f>
        <v>1</v>
      </c>
    </row>
    <row r="59" spans="1:12" ht="14.25" customHeight="1" x14ac:dyDescent="0.15">
      <c r="A59" s="12">
        <v>51</v>
      </c>
      <c r="B59" s="12">
        <v>6</v>
      </c>
      <c r="C59" s="12" t="s">
        <v>112</v>
      </c>
      <c r="D59" s="12" t="s">
        <v>115</v>
      </c>
      <c r="E59" s="13" t="s">
        <v>116</v>
      </c>
      <c r="F59" s="12">
        <v>100</v>
      </c>
      <c r="G59" s="14" t="s">
        <v>36</v>
      </c>
      <c r="H59" s="15">
        <v>10</v>
      </c>
      <c r="I59" s="16"/>
      <c r="J59" s="17">
        <f t="shared" si="3"/>
        <v>0</v>
      </c>
      <c r="K59" s="18" t="s">
        <v>22</v>
      </c>
    </row>
    <row r="60" spans="1:12" ht="14.25" customHeight="1" x14ac:dyDescent="0.15">
      <c r="A60" s="12">
        <v>52</v>
      </c>
      <c r="B60" s="12">
        <v>6</v>
      </c>
      <c r="C60" s="12" t="s">
        <v>112</v>
      </c>
      <c r="D60" s="12" t="s">
        <v>117</v>
      </c>
      <c r="E60" s="13" t="s">
        <v>118</v>
      </c>
      <c r="F60" s="12">
        <v>50</v>
      </c>
      <c r="G60" s="14" t="s">
        <v>36</v>
      </c>
      <c r="H60" s="15">
        <v>5</v>
      </c>
      <c r="I60" s="16"/>
      <c r="J60" s="17">
        <f t="shared" si="3"/>
        <v>0</v>
      </c>
      <c r="K60" s="18" t="s">
        <v>22</v>
      </c>
    </row>
    <row r="61" spans="1:12" ht="14.25" customHeight="1" x14ac:dyDescent="0.15">
      <c r="A61" s="12">
        <v>53</v>
      </c>
      <c r="B61" s="12">
        <v>6</v>
      </c>
      <c r="C61" s="12" t="s">
        <v>112</v>
      </c>
      <c r="D61" s="12" t="s">
        <v>119</v>
      </c>
      <c r="E61" s="13" t="s">
        <v>120</v>
      </c>
      <c r="F61" s="12"/>
      <c r="G61" s="14" t="s">
        <v>36</v>
      </c>
      <c r="H61" s="15">
        <v>27</v>
      </c>
      <c r="I61" s="16"/>
      <c r="J61" s="17">
        <f t="shared" si="3"/>
        <v>0</v>
      </c>
      <c r="K61" s="18" t="s">
        <v>21</v>
      </c>
    </row>
    <row r="62" spans="1:12" ht="14.25" customHeight="1" x14ac:dyDescent="0.15">
      <c r="A62" s="12">
        <v>54</v>
      </c>
      <c r="B62" s="12">
        <v>6</v>
      </c>
      <c r="C62" s="12" t="s">
        <v>112</v>
      </c>
      <c r="D62" s="12" t="s">
        <v>121</v>
      </c>
      <c r="E62" s="13" t="s">
        <v>122</v>
      </c>
      <c r="F62" s="12"/>
      <c r="G62" s="14" t="s">
        <v>36</v>
      </c>
      <c r="H62" s="15">
        <v>12</v>
      </c>
      <c r="I62" s="16"/>
      <c r="J62" s="17">
        <f t="shared" si="3"/>
        <v>0</v>
      </c>
      <c r="K62" s="18" t="s">
        <v>21</v>
      </c>
    </row>
    <row r="63" spans="1:12" ht="14.25" customHeight="1" x14ac:dyDescent="0.15">
      <c r="A63" s="12">
        <v>55</v>
      </c>
      <c r="B63" s="12">
        <v>6</v>
      </c>
      <c r="C63" s="12" t="s">
        <v>112</v>
      </c>
      <c r="D63" s="12" t="s">
        <v>709</v>
      </c>
      <c r="E63" s="13" t="s">
        <v>692</v>
      </c>
      <c r="F63" s="12">
        <v>1</v>
      </c>
      <c r="G63" s="14" t="s">
        <v>36</v>
      </c>
      <c r="H63" s="15">
        <v>60</v>
      </c>
      <c r="I63" s="16"/>
      <c r="J63" s="17">
        <f t="shared" si="3"/>
        <v>0</v>
      </c>
      <c r="K63" s="18" t="s">
        <v>21</v>
      </c>
    </row>
    <row r="64" spans="1:12" ht="14.25" customHeight="1" x14ac:dyDescent="0.15">
      <c r="A64" s="19"/>
      <c r="B64" s="19"/>
      <c r="C64" s="8"/>
      <c r="D64" s="19"/>
      <c r="E64" s="20"/>
      <c r="F64" s="19"/>
      <c r="G64" s="8"/>
      <c r="H64" s="21"/>
      <c r="I64" s="29" t="str">
        <f>CONCATENATE("札番",B63," 計")</f>
        <v>札番6 計</v>
      </c>
      <c r="J64" s="30" t="str">
        <f>IF(L64&gt;0,"辞退",SUMIF(B:B,B63,J:J))</f>
        <v>辞退</v>
      </c>
      <c r="K64" s="22"/>
      <c r="L64" s="7">
        <f>COUNTIF(I59:I63,"")</f>
        <v>5</v>
      </c>
    </row>
    <row r="65" spans="1:12" ht="14.25" customHeight="1" x14ac:dyDescent="0.15">
      <c r="A65" s="12">
        <v>56</v>
      </c>
      <c r="B65" s="12">
        <v>7</v>
      </c>
      <c r="C65" s="12" t="s">
        <v>112</v>
      </c>
      <c r="D65" s="12" t="s">
        <v>710</v>
      </c>
      <c r="E65" s="13" t="s">
        <v>702</v>
      </c>
      <c r="F65" s="12"/>
      <c r="G65" s="14"/>
      <c r="H65" s="15">
        <v>50</v>
      </c>
      <c r="I65" s="16"/>
      <c r="J65" s="17">
        <f t="shared" si="3"/>
        <v>0</v>
      </c>
      <c r="K65" s="18" t="s">
        <v>21</v>
      </c>
    </row>
    <row r="66" spans="1:12" ht="14.25" customHeight="1" x14ac:dyDescent="0.15">
      <c r="A66" s="19"/>
      <c r="B66" s="19"/>
      <c r="C66" s="8"/>
      <c r="D66" s="19"/>
      <c r="E66" s="20"/>
      <c r="F66" s="19"/>
      <c r="G66" s="8"/>
      <c r="H66" s="21"/>
      <c r="I66" s="29" t="str">
        <f>CONCATENATE("札番",B65," 計")</f>
        <v>札番7 計</v>
      </c>
      <c r="J66" s="30" t="str">
        <f>IF(L66&gt;0,"辞退",SUMIF(B:B,B65,J:J))</f>
        <v>辞退</v>
      </c>
      <c r="K66" s="22"/>
      <c r="L66" s="7">
        <f>COUNTIF(I65,"")</f>
        <v>1</v>
      </c>
    </row>
    <row r="67" spans="1:12" ht="14.25" customHeight="1" x14ac:dyDescent="0.15">
      <c r="A67" s="12">
        <v>57</v>
      </c>
      <c r="B67" s="12">
        <v>8</v>
      </c>
      <c r="C67" s="12" t="s">
        <v>685</v>
      </c>
      <c r="D67" s="12" t="s">
        <v>686</v>
      </c>
      <c r="E67" s="13" t="s">
        <v>687</v>
      </c>
      <c r="F67" s="12"/>
      <c r="G67" s="14"/>
      <c r="H67" s="15">
        <v>10</v>
      </c>
      <c r="I67" s="16"/>
      <c r="J67" s="17">
        <f t="shared" si="3"/>
        <v>0</v>
      </c>
      <c r="K67" s="18" t="s">
        <v>21</v>
      </c>
    </row>
    <row r="68" spans="1:12" ht="14.25" customHeight="1" x14ac:dyDescent="0.15">
      <c r="A68" s="19"/>
      <c r="B68" s="19"/>
      <c r="C68" s="8"/>
      <c r="D68" s="19"/>
      <c r="E68" s="20"/>
      <c r="F68" s="19"/>
      <c r="G68" s="8"/>
      <c r="H68" s="21"/>
      <c r="I68" s="29" t="str">
        <f>CONCATENATE("札番",B67," 計")</f>
        <v>札番8 計</v>
      </c>
      <c r="J68" s="30" t="str">
        <f>IF(L68&gt;0,"辞退",SUMIF(B:B,B67,J:J))</f>
        <v>辞退</v>
      </c>
      <c r="K68" s="22"/>
      <c r="L68" s="7">
        <f>COUNTIF(I67,"")</f>
        <v>1</v>
      </c>
    </row>
    <row r="69" spans="1:12" ht="14.25" customHeight="1" x14ac:dyDescent="0.15">
      <c r="A69" s="12">
        <v>58</v>
      </c>
      <c r="B69" s="12">
        <v>9</v>
      </c>
      <c r="C69" s="12" t="s">
        <v>123</v>
      </c>
      <c r="D69" s="12" t="s">
        <v>124</v>
      </c>
      <c r="E69" s="13" t="s">
        <v>125</v>
      </c>
      <c r="F69" s="12">
        <v>1</v>
      </c>
      <c r="G69" s="14" t="s">
        <v>36</v>
      </c>
      <c r="H69" s="15">
        <v>1</v>
      </c>
      <c r="I69" s="16"/>
      <c r="J69" s="17">
        <f>H69*I69</f>
        <v>0</v>
      </c>
      <c r="K69" s="18" t="s">
        <v>21</v>
      </c>
    </row>
    <row r="70" spans="1:12" ht="14.25" customHeight="1" x14ac:dyDescent="0.15">
      <c r="A70" s="12">
        <v>59</v>
      </c>
      <c r="B70" s="12">
        <v>9</v>
      </c>
      <c r="C70" s="12" t="s">
        <v>123</v>
      </c>
      <c r="D70" s="12" t="s">
        <v>126</v>
      </c>
      <c r="E70" s="13" t="s">
        <v>127</v>
      </c>
      <c r="F70" s="12">
        <v>1</v>
      </c>
      <c r="G70" s="14" t="s">
        <v>36</v>
      </c>
      <c r="H70" s="15">
        <v>1</v>
      </c>
      <c r="I70" s="16"/>
      <c r="J70" s="17">
        <f>H70*I70</f>
        <v>0</v>
      </c>
      <c r="K70" s="18" t="s">
        <v>21</v>
      </c>
    </row>
    <row r="71" spans="1:12" ht="14.25" customHeight="1" x14ac:dyDescent="0.15">
      <c r="A71" s="19"/>
      <c r="B71" s="19"/>
      <c r="C71" s="8"/>
      <c r="D71" s="19"/>
      <c r="E71" s="20"/>
      <c r="F71" s="19"/>
      <c r="G71" s="8"/>
      <c r="H71" s="21"/>
      <c r="I71" s="29" t="str">
        <f>CONCATENATE("札番",B70," 計")</f>
        <v>札番9 計</v>
      </c>
      <c r="J71" s="30" t="str">
        <f>IF(L71&gt;0,"辞退",SUMIF(B:B,B70,J:J))</f>
        <v>辞退</v>
      </c>
      <c r="K71" s="22"/>
      <c r="L71" s="7">
        <f>COUNTIF(I69:I70,"")</f>
        <v>2</v>
      </c>
    </row>
    <row r="72" spans="1:12" ht="14.25" customHeight="1" x14ac:dyDescent="0.15">
      <c r="A72" s="12">
        <v>60</v>
      </c>
      <c r="B72" s="12">
        <v>10</v>
      </c>
      <c r="C72" s="12" t="s">
        <v>128</v>
      </c>
      <c r="D72" s="12" t="s">
        <v>712</v>
      </c>
      <c r="E72" s="13">
        <v>51064</v>
      </c>
      <c r="F72" s="12">
        <v>1</v>
      </c>
      <c r="G72" s="14" t="s">
        <v>36</v>
      </c>
      <c r="H72" s="15">
        <v>120</v>
      </c>
      <c r="I72" s="16"/>
      <c r="J72" s="17">
        <f>H72*I72</f>
        <v>0</v>
      </c>
      <c r="K72" s="18" t="s">
        <v>21</v>
      </c>
    </row>
    <row r="73" spans="1:12" ht="14.25" customHeight="1" x14ac:dyDescent="0.15">
      <c r="A73" s="12">
        <v>61</v>
      </c>
      <c r="B73" s="12">
        <v>10</v>
      </c>
      <c r="C73" s="12" t="s">
        <v>128</v>
      </c>
      <c r="D73" s="12" t="s">
        <v>129</v>
      </c>
      <c r="E73" s="13">
        <v>51070</v>
      </c>
      <c r="F73" s="12">
        <v>1</v>
      </c>
      <c r="G73" s="14" t="s">
        <v>36</v>
      </c>
      <c r="H73" s="15">
        <v>100</v>
      </c>
      <c r="I73" s="16"/>
      <c r="J73" s="17">
        <f>H73*I73</f>
        <v>0</v>
      </c>
      <c r="K73" s="18" t="s">
        <v>21</v>
      </c>
    </row>
    <row r="74" spans="1:12" ht="14.25" customHeight="1" x14ac:dyDescent="0.15">
      <c r="A74" s="12">
        <v>62</v>
      </c>
      <c r="B74" s="12">
        <v>10</v>
      </c>
      <c r="C74" s="12" t="s">
        <v>128</v>
      </c>
      <c r="D74" s="12" t="s">
        <v>694</v>
      </c>
      <c r="E74" s="13" t="s">
        <v>695</v>
      </c>
      <c r="F74" s="12"/>
      <c r="G74" s="14"/>
      <c r="H74" s="15">
        <v>2</v>
      </c>
      <c r="I74" s="16"/>
      <c r="J74" s="17">
        <f t="shared" ref="J74:J75" si="4">H74*I74</f>
        <v>0</v>
      </c>
      <c r="K74" s="18" t="s">
        <v>21</v>
      </c>
    </row>
    <row r="75" spans="1:12" ht="14.25" customHeight="1" x14ac:dyDescent="0.15">
      <c r="A75" s="12">
        <v>63</v>
      </c>
      <c r="B75" s="12">
        <v>10</v>
      </c>
      <c r="C75" s="12" t="s">
        <v>128</v>
      </c>
      <c r="D75" s="12" t="s">
        <v>699</v>
      </c>
      <c r="E75" s="13">
        <v>50046</v>
      </c>
      <c r="F75" s="12"/>
      <c r="G75" s="14"/>
      <c r="H75" s="15">
        <v>60</v>
      </c>
      <c r="I75" s="16"/>
      <c r="J75" s="17">
        <f t="shared" si="4"/>
        <v>0</v>
      </c>
      <c r="K75" s="18" t="s">
        <v>21</v>
      </c>
    </row>
    <row r="76" spans="1:12" ht="14.25" customHeight="1" x14ac:dyDescent="0.15">
      <c r="A76" s="19"/>
      <c r="B76" s="19"/>
      <c r="C76" s="8"/>
      <c r="D76" s="19"/>
      <c r="E76" s="20"/>
      <c r="F76" s="19"/>
      <c r="G76" s="8"/>
      <c r="H76" s="21"/>
      <c r="I76" s="29" t="str">
        <f>CONCATENATE("札番",B75," 計")</f>
        <v>札番10 計</v>
      </c>
      <c r="J76" s="30" t="str">
        <f>IF(L76&gt;0,"辞退",SUMIF(B:B,B75,J:J))</f>
        <v>辞退</v>
      </c>
      <c r="K76" s="22"/>
      <c r="L76" s="7">
        <f>COUNTIF(I72:I75,"")</f>
        <v>4</v>
      </c>
    </row>
    <row r="77" spans="1:12" ht="14.25" customHeight="1" x14ac:dyDescent="0.15">
      <c r="A77" s="12">
        <v>64</v>
      </c>
      <c r="B77" s="12">
        <v>11</v>
      </c>
      <c r="C77" s="12" t="s">
        <v>130</v>
      </c>
      <c r="D77" s="12" t="s">
        <v>677</v>
      </c>
      <c r="E77" s="13" t="s">
        <v>131</v>
      </c>
      <c r="F77" s="12">
        <v>1</v>
      </c>
      <c r="G77" s="14" t="s">
        <v>36</v>
      </c>
      <c r="H77" s="15">
        <v>50</v>
      </c>
      <c r="I77" s="16"/>
      <c r="J77" s="17">
        <f>H77*I77</f>
        <v>0</v>
      </c>
      <c r="K77" s="18" t="s">
        <v>21</v>
      </c>
    </row>
    <row r="78" spans="1:12" ht="14.25" customHeight="1" x14ac:dyDescent="0.15">
      <c r="A78" s="19"/>
      <c r="B78" s="19"/>
      <c r="C78" s="8"/>
      <c r="D78" s="19"/>
      <c r="E78" s="20"/>
      <c r="F78" s="19"/>
      <c r="G78" s="8"/>
      <c r="H78" s="21"/>
      <c r="I78" s="29" t="str">
        <f>CONCATENATE("札番",B77," 計")</f>
        <v>札番11 計</v>
      </c>
      <c r="J78" s="30" t="str">
        <f>IF(L78&gt;0,"辞退",SUMIF(B:B,B77,J:J))</f>
        <v>辞退</v>
      </c>
      <c r="K78" s="22"/>
      <c r="L78" s="7">
        <f>COUNTIF(I77,"")</f>
        <v>1</v>
      </c>
    </row>
    <row r="79" spans="1:12" ht="14.25" customHeight="1" x14ac:dyDescent="0.15">
      <c r="A79" s="12">
        <v>65</v>
      </c>
      <c r="B79" s="12">
        <v>12</v>
      </c>
      <c r="C79" s="12" t="s">
        <v>132</v>
      </c>
      <c r="D79" s="12" t="s">
        <v>133</v>
      </c>
      <c r="E79" s="13" t="s">
        <v>134</v>
      </c>
      <c r="F79" s="12">
        <v>1</v>
      </c>
      <c r="G79" s="14" t="s">
        <v>36</v>
      </c>
      <c r="H79" s="15">
        <v>110</v>
      </c>
      <c r="I79" s="16"/>
      <c r="J79" s="17">
        <f t="shared" ref="J79:J92" si="5">H79*I79</f>
        <v>0</v>
      </c>
      <c r="K79" s="18" t="s">
        <v>21</v>
      </c>
    </row>
    <row r="80" spans="1:12" ht="14.25" customHeight="1" x14ac:dyDescent="0.15">
      <c r="A80" s="12">
        <v>66</v>
      </c>
      <c r="B80" s="12">
        <v>12</v>
      </c>
      <c r="C80" s="12" t="s">
        <v>132</v>
      </c>
      <c r="D80" s="12" t="s">
        <v>135</v>
      </c>
      <c r="E80" s="13" t="s">
        <v>136</v>
      </c>
      <c r="F80" s="12">
        <v>1</v>
      </c>
      <c r="G80" s="14" t="s">
        <v>36</v>
      </c>
      <c r="H80" s="15">
        <v>70</v>
      </c>
      <c r="I80" s="16"/>
      <c r="J80" s="17">
        <f t="shared" si="5"/>
        <v>0</v>
      </c>
      <c r="K80" s="18" t="s">
        <v>21</v>
      </c>
    </row>
    <row r="81" spans="1:12" ht="14.25" customHeight="1" x14ac:dyDescent="0.15">
      <c r="A81" s="12">
        <v>67</v>
      </c>
      <c r="B81" s="12">
        <v>12</v>
      </c>
      <c r="C81" s="12" t="s">
        <v>132</v>
      </c>
      <c r="D81" s="12" t="s">
        <v>137</v>
      </c>
      <c r="E81" s="13" t="s">
        <v>138</v>
      </c>
      <c r="F81" s="12">
        <v>1</v>
      </c>
      <c r="G81" s="14" t="s">
        <v>36</v>
      </c>
      <c r="H81" s="15">
        <v>10</v>
      </c>
      <c r="I81" s="16"/>
      <c r="J81" s="17">
        <f t="shared" si="5"/>
        <v>0</v>
      </c>
      <c r="K81" s="18" t="s">
        <v>21</v>
      </c>
    </row>
    <row r="82" spans="1:12" ht="14.25" customHeight="1" x14ac:dyDescent="0.15">
      <c r="A82" s="12">
        <v>68</v>
      </c>
      <c r="B82" s="12">
        <v>12</v>
      </c>
      <c r="C82" s="12" t="s">
        <v>132</v>
      </c>
      <c r="D82" s="12" t="s">
        <v>139</v>
      </c>
      <c r="E82" s="13" t="s">
        <v>140</v>
      </c>
      <c r="F82" s="12">
        <v>1</v>
      </c>
      <c r="G82" s="14" t="s">
        <v>36</v>
      </c>
      <c r="H82" s="15">
        <v>10</v>
      </c>
      <c r="I82" s="16"/>
      <c r="J82" s="17">
        <f t="shared" si="5"/>
        <v>0</v>
      </c>
      <c r="K82" s="18" t="s">
        <v>21</v>
      </c>
    </row>
    <row r="83" spans="1:12" ht="14.25" customHeight="1" x14ac:dyDescent="0.15">
      <c r="A83" s="12">
        <v>69</v>
      </c>
      <c r="B83" s="12">
        <v>12</v>
      </c>
      <c r="C83" s="12" t="s">
        <v>132</v>
      </c>
      <c r="D83" s="12" t="s">
        <v>676</v>
      </c>
      <c r="E83" s="13" t="s">
        <v>141</v>
      </c>
      <c r="F83" s="12">
        <v>1</v>
      </c>
      <c r="G83" s="14" t="s">
        <v>36</v>
      </c>
      <c r="H83" s="15">
        <v>3</v>
      </c>
      <c r="I83" s="16"/>
      <c r="J83" s="17">
        <f t="shared" si="5"/>
        <v>0</v>
      </c>
      <c r="K83" s="18" t="s">
        <v>21</v>
      </c>
    </row>
    <row r="84" spans="1:12" ht="14.25" customHeight="1" x14ac:dyDescent="0.15">
      <c r="A84" s="12">
        <v>70</v>
      </c>
      <c r="B84" s="12">
        <v>12</v>
      </c>
      <c r="C84" s="12" t="s">
        <v>132</v>
      </c>
      <c r="D84" s="12" t="s">
        <v>20</v>
      </c>
      <c r="E84" s="13">
        <v>424886</v>
      </c>
      <c r="F84" s="12"/>
      <c r="G84" s="14"/>
      <c r="H84" s="15">
        <v>50</v>
      </c>
      <c r="I84" s="16"/>
      <c r="J84" s="17">
        <f t="shared" si="5"/>
        <v>0</v>
      </c>
      <c r="K84" s="18" t="s">
        <v>21</v>
      </c>
    </row>
    <row r="85" spans="1:12" ht="14.25" customHeight="1" x14ac:dyDescent="0.15">
      <c r="A85" s="12">
        <v>71</v>
      </c>
      <c r="B85" s="12">
        <v>12</v>
      </c>
      <c r="C85" s="12" t="s">
        <v>132</v>
      </c>
      <c r="D85" s="12" t="s">
        <v>142</v>
      </c>
      <c r="E85" s="13" t="s">
        <v>143</v>
      </c>
      <c r="F85" s="12">
        <v>1</v>
      </c>
      <c r="G85" s="14" t="s">
        <v>36</v>
      </c>
      <c r="H85" s="15">
        <v>5</v>
      </c>
      <c r="I85" s="16"/>
      <c r="J85" s="17">
        <f t="shared" si="5"/>
        <v>0</v>
      </c>
      <c r="K85" s="18" t="s">
        <v>21</v>
      </c>
    </row>
    <row r="86" spans="1:12" ht="14.25" customHeight="1" x14ac:dyDescent="0.15">
      <c r="A86" s="12">
        <v>72</v>
      </c>
      <c r="B86" s="12">
        <v>12</v>
      </c>
      <c r="C86" s="12" t="s">
        <v>132</v>
      </c>
      <c r="D86" s="12" t="s">
        <v>144</v>
      </c>
      <c r="E86" s="13" t="s">
        <v>145</v>
      </c>
      <c r="F86" s="12">
        <v>1</v>
      </c>
      <c r="G86" s="14" t="s">
        <v>36</v>
      </c>
      <c r="H86" s="15">
        <v>3</v>
      </c>
      <c r="I86" s="16"/>
      <c r="J86" s="17">
        <f t="shared" si="5"/>
        <v>0</v>
      </c>
      <c r="K86" s="18" t="s">
        <v>21</v>
      </c>
    </row>
    <row r="87" spans="1:12" ht="14.25" customHeight="1" x14ac:dyDescent="0.15">
      <c r="A87" s="12">
        <v>73</v>
      </c>
      <c r="B87" s="12">
        <v>12</v>
      </c>
      <c r="C87" s="12" t="s">
        <v>132</v>
      </c>
      <c r="D87" s="12" t="s">
        <v>146</v>
      </c>
      <c r="E87" s="13" t="s">
        <v>147</v>
      </c>
      <c r="F87" s="12">
        <v>1</v>
      </c>
      <c r="G87" s="14" t="s">
        <v>36</v>
      </c>
      <c r="H87" s="15">
        <v>1</v>
      </c>
      <c r="I87" s="16"/>
      <c r="J87" s="17">
        <f t="shared" si="5"/>
        <v>0</v>
      </c>
      <c r="K87" s="18" t="s">
        <v>21</v>
      </c>
    </row>
    <row r="88" spans="1:12" ht="14.25" customHeight="1" x14ac:dyDescent="0.15">
      <c r="A88" s="12">
        <v>74</v>
      </c>
      <c r="B88" s="12">
        <v>12</v>
      </c>
      <c r="C88" s="12" t="s">
        <v>132</v>
      </c>
      <c r="D88" s="12" t="s">
        <v>148</v>
      </c>
      <c r="E88" s="13" t="s">
        <v>149</v>
      </c>
      <c r="F88" s="12">
        <v>1</v>
      </c>
      <c r="G88" s="14" t="s">
        <v>36</v>
      </c>
      <c r="H88" s="15">
        <v>50</v>
      </c>
      <c r="I88" s="16"/>
      <c r="J88" s="17">
        <f t="shared" si="5"/>
        <v>0</v>
      </c>
      <c r="K88" s="18" t="s">
        <v>21</v>
      </c>
    </row>
    <row r="89" spans="1:12" ht="14.25" customHeight="1" x14ac:dyDescent="0.15">
      <c r="A89" s="12">
        <v>75</v>
      </c>
      <c r="B89" s="12">
        <v>12</v>
      </c>
      <c r="C89" s="12" t="s">
        <v>132</v>
      </c>
      <c r="D89" s="12" t="s">
        <v>150</v>
      </c>
      <c r="E89" s="13" t="s">
        <v>151</v>
      </c>
      <c r="F89" s="12">
        <v>1</v>
      </c>
      <c r="G89" s="14" t="s">
        <v>36</v>
      </c>
      <c r="H89" s="15">
        <v>3</v>
      </c>
      <c r="I89" s="16"/>
      <c r="J89" s="17">
        <f t="shared" si="5"/>
        <v>0</v>
      </c>
      <c r="K89" s="18" t="s">
        <v>21</v>
      </c>
    </row>
    <row r="90" spans="1:12" ht="14.25" customHeight="1" x14ac:dyDescent="0.15">
      <c r="A90" s="12">
        <v>76</v>
      </c>
      <c r="B90" s="12">
        <v>12</v>
      </c>
      <c r="C90" s="12" t="s">
        <v>132</v>
      </c>
      <c r="D90" s="12" t="s">
        <v>152</v>
      </c>
      <c r="E90" s="13" t="s">
        <v>153</v>
      </c>
      <c r="F90" s="12">
        <v>1</v>
      </c>
      <c r="G90" s="14" t="s">
        <v>36</v>
      </c>
      <c r="H90" s="15">
        <v>15</v>
      </c>
      <c r="I90" s="16"/>
      <c r="J90" s="17">
        <f t="shared" si="5"/>
        <v>0</v>
      </c>
      <c r="K90" s="18" t="s">
        <v>21</v>
      </c>
    </row>
    <row r="91" spans="1:12" ht="14.25" customHeight="1" x14ac:dyDescent="0.15">
      <c r="A91" s="12">
        <v>77</v>
      </c>
      <c r="B91" s="12">
        <v>12</v>
      </c>
      <c r="C91" s="12" t="s">
        <v>132</v>
      </c>
      <c r="D91" s="12" t="s">
        <v>154</v>
      </c>
      <c r="E91" s="13" t="s">
        <v>155</v>
      </c>
      <c r="F91" s="12"/>
      <c r="G91" s="14" t="s">
        <v>36</v>
      </c>
      <c r="H91" s="15">
        <v>15</v>
      </c>
      <c r="I91" s="16"/>
      <c r="J91" s="17">
        <f t="shared" si="5"/>
        <v>0</v>
      </c>
      <c r="K91" s="18" t="s">
        <v>21</v>
      </c>
    </row>
    <row r="92" spans="1:12" ht="14.25" customHeight="1" x14ac:dyDescent="0.15">
      <c r="A92" s="12">
        <v>78</v>
      </c>
      <c r="B92" s="12">
        <v>12</v>
      </c>
      <c r="C92" s="12" t="s">
        <v>132</v>
      </c>
      <c r="D92" s="12" t="s">
        <v>156</v>
      </c>
      <c r="E92" s="13" t="s">
        <v>157</v>
      </c>
      <c r="F92" s="12"/>
      <c r="G92" s="14" t="s">
        <v>36</v>
      </c>
      <c r="H92" s="15">
        <v>15</v>
      </c>
      <c r="I92" s="16"/>
      <c r="J92" s="17">
        <f t="shared" si="5"/>
        <v>0</v>
      </c>
      <c r="K92" s="18" t="s">
        <v>21</v>
      </c>
    </row>
    <row r="93" spans="1:12" ht="14.25" customHeight="1" x14ac:dyDescent="0.15">
      <c r="A93" s="19"/>
      <c r="B93" s="19"/>
      <c r="C93" s="8"/>
      <c r="D93" s="19"/>
      <c r="E93" s="20"/>
      <c r="F93" s="19"/>
      <c r="G93" s="8"/>
      <c r="H93" s="21"/>
      <c r="I93" s="29" t="str">
        <f>CONCATENATE("札番",B92," 計")</f>
        <v>札番12 計</v>
      </c>
      <c r="J93" s="30" t="str">
        <f>IF(L93&gt;0,"辞退",SUMIF(B:B,B92,J:J))</f>
        <v>辞退</v>
      </c>
      <c r="K93" s="22"/>
      <c r="L93" s="7">
        <f>COUNTIF(I79:I92,"")</f>
        <v>14</v>
      </c>
    </row>
    <row r="94" spans="1:12" ht="14.25" customHeight="1" x14ac:dyDescent="0.15">
      <c r="A94" s="12">
        <v>79</v>
      </c>
      <c r="B94" s="12">
        <v>13</v>
      </c>
      <c r="C94" s="12" t="s">
        <v>688</v>
      </c>
      <c r="D94" s="12" t="s">
        <v>158</v>
      </c>
      <c r="E94" s="13" t="s">
        <v>159</v>
      </c>
      <c r="F94" s="12">
        <v>1</v>
      </c>
      <c r="G94" s="14" t="s">
        <v>36</v>
      </c>
      <c r="H94" s="15">
        <v>2</v>
      </c>
      <c r="I94" s="16"/>
      <c r="J94" s="17">
        <f>H94*I94</f>
        <v>0</v>
      </c>
      <c r="K94" s="18" t="s">
        <v>21</v>
      </c>
    </row>
    <row r="95" spans="1:12" ht="14.25" customHeight="1" x14ac:dyDescent="0.15">
      <c r="A95" s="12">
        <v>80</v>
      </c>
      <c r="B95" s="12">
        <v>13</v>
      </c>
      <c r="C95" s="12" t="s">
        <v>688</v>
      </c>
      <c r="D95" s="12" t="s">
        <v>160</v>
      </c>
      <c r="E95" s="13" t="s">
        <v>161</v>
      </c>
      <c r="F95" s="12">
        <v>1</v>
      </c>
      <c r="G95" s="14" t="s">
        <v>36</v>
      </c>
      <c r="H95" s="15">
        <v>3</v>
      </c>
      <c r="I95" s="16"/>
      <c r="J95" s="17">
        <f>H95*I95</f>
        <v>0</v>
      </c>
      <c r="K95" s="18" t="s">
        <v>21</v>
      </c>
    </row>
    <row r="96" spans="1:12" ht="14.25" customHeight="1" x14ac:dyDescent="0.15">
      <c r="A96" s="19"/>
      <c r="B96" s="19"/>
      <c r="C96" s="8"/>
      <c r="D96" s="19"/>
      <c r="E96" s="20"/>
      <c r="F96" s="19"/>
      <c r="G96" s="8"/>
      <c r="H96" s="21"/>
      <c r="I96" s="29" t="str">
        <f>CONCATENATE("札番",B95," 計")</f>
        <v>札番13 計</v>
      </c>
      <c r="J96" s="30" t="str">
        <f>IF(L96&gt;0,"辞退",SUMIF(B:B,B95,J:J))</f>
        <v>辞退</v>
      </c>
      <c r="K96" s="22"/>
      <c r="L96" s="7">
        <f>COUNTIF(I94:I95,"")</f>
        <v>2</v>
      </c>
    </row>
    <row r="97" spans="1:12" ht="14.25" customHeight="1" x14ac:dyDescent="0.15">
      <c r="A97" s="12">
        <v>81</v>
      </c>
      <c r="B97" s="12">
        <v>14</v>
      </c>
      <c r="C97" s="12" t="s">
        <v>163</v>
      </c>
      <c r="D97" s="12" t="s">
        <v>164</v>
      </c>
      <c r="E97" s="13" t="s">
        <v>165</v>
      </c>
      <c r="F97" s="12">
        <v>1</v>
      </c>
      <c r="G97" s="14" t="s">
        <v>51</v>
      </c>
      <c r="H97" s="15">
        <v>24</v>
      </c>
      <c r="I97" s="16"/>
      <c r="J97" s="17">
        <f>H97*I97</f>
        <v>0</v>
      </c>
      <c r="K97" s="18" t="s">
        <v>21</v>
      </c>
    </row>
    <row r="98" spans="1:12" ht="14.25" customHeight="1" x14ac:dyDescent="0.15">
      <c r="A98" s="19"/>
      <c r="B98" s="19"/>
      <c r="C98" s="8"/>
      <c r="D98" s="19"/>
      <c r="E98" s="20"/>
      <c r="F98" s="19"/>
      <c r="G98" s="8"/>
      <c r="H98" s="21"/>
      <c r="I98" s="29" t="str">
        <f>CONCATENATE("札番",B97," 計")</f>
        <v>札番14 計</v>
      </c>
      <c r="J98" s="30" t="str">
        <f>IF(L98&gt;0,"辞退",SUMIF(B:B,B97,J:J))</f>
        <v>辞退</v>
      </c>
      <c r="K98" s="22"/>
      <c r="L98" s="7">
        <f>COUNTIF(I97,"")</f>
        <v>1</v>
      </c>
    </row>
    <row r="99" spans="1:12" ht="14.25" customHeight="1" x14ac:dyDescent="0.15">
      <c r="A99" s="12">
        <v>82</v>
      </c>
      <c r="B99" s="12">
        <v>15</v>
      </c>
      <c r="C99" s="12" t="s">
        <v>166</v>
      </c>
      <c r="D99" s="12" t="s">
        <v>167</v>
      </c>
      <c r="E99" s="13" t="s">
        <v>168</v>
      </c>
      <c r="F99" s="12">
        <v>1</v>
      </c>
      <c r="G99" s="14" t="s">
        <v>36</v>
      </c>
      <c r="H99" s="15">
        <v>2</v>
      </c>
      <c r="I99" s="16"/>
      <c r="J99" s="17">
        <f>H99*I99</f>
        <v>0</v>
      </c>
      <c r="K99" s="18" t="s">
        <v>21</v>
      </c>
    </row>
    <row r="100" spans="1:12" ht="14.25" customHeight="1" x14ac:dyDescent="0.15">
      <c r="A100" s="12">
        <v>83</v>
      </c>
      <c r="B100" s="12">
        <v>15</v>
      </c>
      <c r="C100" s="12" t="s">
        <v>166</v>
      </c>
      <c r="D100" s="12" t="s">
        <v>7</v>
      </c>
      <c r="E100" s="13" t="s">
        <v>8</v>
      </c>
      <c r="F100" s="12"/>
      <c r="G100" s="14"/>
      <c r="H100" s="15">
        <v>1</v>
      </c>
      <c r="I100" s="16"/>
      <c r="J100" s="17">
        <f>H100*I100</f>
        <v>0</v>
      </c>
      <c r="K100" s="18" t="s">
        <v>21</v>
      </c>
    </row>
    <row r="101" spans="1:12" ht="14.25" customHeight="1" x14ac:dyDescent="0.15">
      <c r="A101" s="19"/>
      <c r="B101" s="19"/>
      <c r="C101" s="8"/>
      <c r="D101" s="19"/>
      <c r="E101" s="20"/>
      <c r="F101" s="19"/>
      <c r="G101" s="8"/>
      <c r="H101" s="21"/>
      <c r="I101" s="29" t="str">
        <f>CONCATENATE("札番",B100," 計")</f>
        <v>札番15 計</v>
      </c>
      <c r="J101" s="30" t="str">
        <f>IF(L101&gt;0,"辞退",SUMIF(B:B,B100,J:J))</f>
        <v>辞退</v>
      </c>
      <c r="K101" s="22"/>
      <c r="L101" s="7">
        <f>COUNTIF(I99:I100,"")</f>
        <v>2</v>
      </c>
    </row>
    <row r="102" spans="1:12" ht="14.25" customHeight="1" x14ac:dyDescent="0.15">
      <c r="A102" s="12">
        <v>84</v>
      </c>
      <c r="B102" s="12">
        <v>16</v>
      </c>
      <c r="C102" s="12" t="s">
        <v>169</v>
      </c>
      <c r="D102" s="12" t="s">
        <v>170</v>
      </c>
      <c r="E102" s="13" t="s">
        <v>116</v>
      </c>
      <c r="F102" s="12">
        <v>1</v>
      </c>
      <c r="G102" s="14" t="s">
        <v>36</v>
      </c>
      <c r="H102" s="15">
        <v>75</v>
      </c>
      <c r="I102" s="16"/>
      <c r="J102" s="17">
        <f t="shared" ref="J102:J109" si="6">H102*I102</f>
        <v>0</v>
      </c>
      <c r="K102" s="18" t="s">
        <v>21</v>
      </c>
    </row>
    <row r="103" spans="1:12" ht="14.25" customHeight="1" x14ac:dyDescent="0.15">
      <c r="A103" s="12">
        <v>85</v>
      </c>
      <c r="B103" s="12">
        <v>16</v>
      </c>
      <c r="C103" s="12" t="s">
        <v>169</v>
      </c>
      <c r="D103" s="12" t="s">
        <v>171</v>
      </c>
      <c r="E103" s="13" t="s">
        <v>172</v>
      </c>
      <c r="F103" s="12">
        <v>1</v>
      </c>
      <c r="G103" s="14" t="s">
        <v>36</v>
      </c>
      <c r="H103" s="15">
        <v>70</v>
      </c>
      <c r="I103" s="16"/>
      <c r="J103" s="17">
        <f t="shared" si="6"/>
        <v>0</v>
      </c>
      <c r="K103" s="18" t="s">
        <v>21</v>
      </c>
    </row>
    <row r="104" spans="1:12" ht="14.25" customHeight="1" x14ac:dyDescent="0.15">
      <c r="A104" s="12">
        <v>86</v>
      </c>
      <c r="B104" s="12">
        <v>16</v>
      </c>
      <c r="C104" s="12" t="s">
        <v>169</v>
      </c>
      <c r="D104" s="12" t="s">
        <v>173</v>
      </c>
      <c r="E104" s="13"/>
      <c r="F104" s="12">
        <v>1</v>
      </c>
      <c r="G104" s="14" t="s">
        <v>36</v>
      </c>
      <c r="H104" s="15">
        <v>5</v>
      </c>
      <c r="I104" s="16"/>
      <c r="J104" s="17">
        <f t="shared" si="6"/>
        <v>0</v>
      </c>
      <c r="K104" s="18" t="s">
        <v>21</v>
      </c>
    </row>
    <row r="105" spans="1:12" ht="14.25" customHeight="1" x14ac:dyDescent="0.15">
      <c r="A105" s="12">
        <v>87</v>
      </c>
      <c r="B105" s="12">
        <v>16</v>
      </c>
      <c r="C105" s="12" t="s">
        <v>169</v>
      </c>
      <c r="D105" s="23" t="s">
        <v>174</v>
      </c>
      <c r="E105" s="13"/>
      <c r="F105" s="12">
        <v>1</v>
      </c>
      <c r="G105" s="14" t="s">
        <v>36</v>
      </c>
      <c r="H105" s="15">
        <v>70</v>
      </c>
      <c r="I105" s="16"/>
      <c r="J105" s="17">
        <f t="shared" si="6"/>
        <v>0</v>
      </c>
      <c r="K105" s="18" t="s">
        <v>21</v>
      </c>
    </row>
    <row r="106" spans="1:12" ht="14.25" customHeight="1" x14ac:dyDescent="0.15">
      <c r="A106" s="12">
        <v>88</v>
      </c>
      <c r="B106" s="12">
        <v>16</v>
      </c>
      <c r="C106" s="12" t="s">
        <v>169</v>
      </c>
      <c r="D106" s="23" t="s">
        <v>175</v>
      </c>
      <c r="E106" s="13" t="s">
        <v>176</v>
      </c>
      <c r="F106" s="12">
        <v>1</v>
      </c>
      <c r="G106" s="14" t="s">
        <v>36</v>
      </c>
      <c r="H106" s="15">
        <v>70</v>
      </c>
      <c r="I106" s="16"/>
      <c r="J106" s="17">
        <f t="shared" si="6"/>
        <v>0</v>
      </c>
      <c r="K106" s="18" t="s">
        <v>21</v>
      </c>
    </row>
    <row r="107" spans="1:12" ht="14.25" customHeight="1" x14ac:dyDescent="0.15">
      <c r="A107" s="12">
        <v>89</v>
      </c>
      <c r="B107" s="12">
        <v>16</v>
      </c>
      <c r="C107" s="12" t="s">
        <v>169</v>
      </c>
      <c r="D107" s="12" t="s">
        <v>177</v>
      </c>
      <c r="E107" s="13" t="s">
        <v>178</v>
      </c>
      <c r="F107" s="12">
        <v>1</v>
      </c>
      <c r="G107" s="14" t="s">
        <v>36</v>
      </c>
      <c r="H107" s="15">
        <v>30</v>
      </c>
      <c r="I107" s="16"/>
      <c r="J107" s="17">
        <f t="shared" si="6"/>
        <v>0</v>
      </c>
      <c r="K107" s="18" t="s">
        <v>22</v>
      </c>
    </row>
    <row r="108" spans="1:12" ht="14.25" customHeight="1" x14ac:dyDescent="0.15">
      <c r="A108" s="12">
        <v>90</v>
      </c>
      <c r="B108" s="12">
        <v>16</v>
      </c>
      <c r="C108" s="12" t="s">
        <v>169</v>
      </c>
      <c r="D108" s="12" t="s">
        <v>179</v>
      </c>
      <c r="E108" s="13" t="s">
        <v>180</v>
      </c>
      <c r="F108" s="12">
        <v>1</v>
      </c>
      <c r="G108" s="14" t="s">
        <v>36</v>
      </c>
      <c r="H108" s="15">
        <v>1</v>
      </c>
      <c r="I108" s="16"/>
      <c r="J108" s="17">
        <f t="shared" si="6"/>
        <v>0</v>
      </c>
      <c r="K108" s="18" t="s">
        <v>21</v>
      </c>
    </row>
    <row r="109" spans="1:12" ht="14.25" customHeight="1" x14ac:dyDescent="0.15">
      <c r="A109" s="12">
        <v>91</v>
      </c>
      <c r="B109" s="12">
        <v>16</v>
      </c>
      <c r="C109" s="12" t="s">
        <v>169</v>
      </c>
      <c r="D109" s="12" t="s">
        <v>16</v>
      </c>
      <c r="E109" s="13" t="s">
        <v>17</v>
      </c>
      <c r="F109" s="12"/>
      <c r="G109" s="14"/>
      <c r="H109" s="15">
        <v>1</v>
      </c>
      <c r="I109" s="16"/>
      <c r="J109" s="17">
        <f t="shared" si="6"/>
        <v>0</v>
      </c>
      <c r="K109" s="18" t="s">
        <v>21</v>
      </c>
    </row>
    <row r="110" spans="1:12" ht="14.25" customHeight="1" x14ac:dyDescent="0.15">
      <c r="A110" s="19"/>
      <c r="B110" s="19"/>
      <c r="C110" s="8"/>
      <c r="D110" s="19"/>
      <c r="E110" s="20"/>
      <c r="F110" s="19"/>
      <c r="G110" s="8"/>
      <c r="H110" s="21"/>
      <c r="I110" s="29" t="str">
        <f>CONCATENATE("札番",B109," 計")</f>
        <v>札番16 計</v>
      </c>
      <c r="J110" s="30" t="str">
        <f>IF(L110&gt;0,"辞退",SUMIF(B:B,B109,J:J))</f>
        <v>辞退</v>
      </c>
      <c r="K110" s="22"/>
      <c r="L110" s="7">
        <f>COUNTIF(I102:I109,"")</f>
        <v>8</v>
      </c>
    </row>
    <row r="111" spans="1:12" ht="14.25" customHeight="1" x14ac:dyDescent="0.15">
      <c r="A111" s="12">
        <v>92</v>
      </c>
      <c r="B111" s="12">
        <v>17</v>
      </c>
      <c r="C111" s="12" t="s">
        <v>169</v>
      </c>
      <c r="D111" s="12" t="s">
        <v>181</v>
      </c>
      <c r="E111" s="13"/>
      <c r="F111" s="12">
        <v>1</v>
      </c>
      <c r="G111" s="14" t="s">
        <v>36</v>
      </c>
      <c r="H111" s="15">
        <v>60</v>
      </c>
      <c r="I111" s="16"/>
      <c r="J111" s="17">
        <f>H111*I111</f>
        <v>0</v>
      </c>
      <c r="K111" s="18" t="s">
        <v>21</v>
      </c>
    </row>
    <row r="112" spans="1:12" ht="14.25" customHeight="1" x14ac:dyDescent="0.15">
      <c r="A112" s="12">
        <v>93</v>
      </c>
      <c r="B112" s="12">
        <v>17</v>
      </c>
      <c r="C112" s="12" t="s">
        <v>169</v>
      </c>
      <c r="D112" s="12" t="s">
        <v>690</v>
      </c>
      <c r="E112" s="13" t="s">
        <v>182</v>
      </c>
      <c r="F112" s="12">
        <v>24</v>
      </c>
      <c r="G112" s="14" t="s">
        <v>36</v>
      </c>
      <c r="H112" s="15">
        <v>30</v>
      </c>
      <c r="I112" s="16"/>
      <c r="J112" s="17">
        <f>H112*I112</f>
        <v>0</v>
      </c>
      <c r="K112" s="18" t="s">
        <v>21</v>
      </c>
    </row>
    <row r="113" spans="1:12" ht="14.25" customHeight="1" x14ac:dyDescent="0.15">
      <c r="A113" s="12">
        <v>94</v>
      </c>
      <c r="B113" s="12">
        <v>17</v>
      </c>
      <c r="C113" s="12" t="s">
        <v>169</v>
      </c>
      <c r="D113" s="12" t="s">
        <v>697</v>
      </c>
      <c r="E113" s="13"/>
      <c r="F113" s="12"/>
      <c r="G113" s="14"/>
      <c r="H113" s="15">
        <v>30</v>
      </c>
      <c r="I113" s="16"/>
      <c r="J113" s="17">
        <f>H113*I113</f>
        <v>0</v>
      </c>
      <c r="K113" s="18" t="s">
        <v>21</v>
      </c>
    </row>
    <row r="114" spans="1:12" ht="14.25" customHeight="1" x14ac:dyDescent="0.15">
      <c r="A114" s="19"/>
      <c r="B114" s="19"/>
      <c r="C114" s="8"/>
      <c r="D114" s="19"/>
      <c r="E114" s="20"/>
      <c r="F114" s="19"/>
      <c r="G114" s="8"/>
      <c r="H114" s="21"/>
      <c r="I114" s="29" t="str">
        <f>CONCATENATE("札番",B113," 計")</f>
        <v>札番17 計</v>
      </c>
      <c r="J114" s="30" t="str">
        <f>IF(L114&gt;0,"辞退",SUMIF(B:B,B113,J:J))</f>
        <v>辞退</v>
      </c>
      <c r="K114" s="22"/>
      <c r="L114" s="7">
        <f>COUNTIF(I111:I113,"")</f>
        <v>3</v>
      </c>
    </row>
    <row r="115" spans="1:12" ht="14.25" customHeight="1" x14ac:dyDescent="0.15">
      <c r="A115" s="12">
        <v>95</v>
      </c>
      <c r="B115" s="12">
        <v>18</v>
      </c>
      <c r="C115" s="12" t="s">
        <v>183</v>
      </c>
      <c r="D115" s="12" t="s">
        <v>184</v>
      </c>
      <c r="E115" s="13" t="s">
        <v>185</v>
      </c>
      <c r="F115" s="12">
        <v>50</v>
      </c>
      <c r="G115" s="14" t="s">
        <v>36</v>
      </c>
      <c r="H115" s="15">
        <v>4</v>
      </c>
      <c r="I115" s="16"/>
      <c r="J115" s="17">
        <f>H115*I115</f>
        <v>0</v>
      </c>
      <c r="K115" s="18" t="s">
        <v>21</v>
      </c>
    </row>
    <row r="116" spans="1:12" ht="14.25" customHeight="1" x14ac:dyDescent="0.15">
      <c r="A116" s="12">
        <v>96</v>
      </c>
      <c r="B116" s="12">
        <v>18</v>
      </c>
      <c r="C116" s="12" t="s">
        <v>183</v>
      </c>
      <c r="D116" s="12" t="s">
        <v>691</v>
      </c>
      <c r="E116" s="13" t="s">
        <v>186</v>
      </c>
      <c r="F116" s="12">
        <v>1</v>
      </c>
      <c r="G116" s="14" t="s">
        <v>36</v>
      </c>
      <c r="H116" s="15">
        <v>4</v>
      </c>
      <c r="I116" s="16"/>
      <c r="J116" s="17">
        <f>H116*I116</f>
        <v>0</v>
      </c>
      <c r="K116" s="18" t="s">
        <v>21</v>
      </c>
    </row>
    <row r="117" spans="1:12" ht="14.25" customHeight="1" x14ac:dyDescent="0.15">
      <c r="A117" s="12">
        <v>97</v>
      </c>
      <c r="B117" s="12">
        <v>18</v>
      </c>
      <c r="C117" s="12" t="s">
        <v>183</v>
      </c>
      <c r="D117" s="12" t="s">
        <v>681</v>
      </c>
      <c r="E117" s="13" t="s">
        <v>187</v>
      </c>
      <c r="F117" s="12">
        <v>1</v>
      </c>
      <c r="G117" s="14" t="s">
        <v>36</v>
      </c>
      <c r="H117" s="15">
        <v>5</v>
      </c>
      <c r="I117" s="16"/>
      <c r="J117" s="17">
        <f>H117*I117</f>
        <v>0</v>
      </c>
      <c r="K117" s="18" t="s">
        <v>21</v>
      </c>
    </row>
    <row r="118" spans="1:12" ht="14.25" customHeight="1" x14ac:dyDescent="0.15">
      <c r="A118" s="19"/>
      <c r="B118" s="19"/>
      <c r="C118" s="8"/>
      <c r="D118" s="19"/>
      <c r="E118" s="20"/>
      <c r="F118" s="19"/>
      <c r="G118" s="8"/>
      <c r="H118" s="21"/>
      <c r="I118" s="29" t="str">
        <f>CONCATENATE("札番",B117," 計")</f>
        <v>札番18 計</v>
      </c>
      <c r="J118" s="30" t="str">
        <f>IF(L118&gt;0,"辞退",SUMIF(B:B,B117,J:J))</f>
        <v>辞退</v>
      </c>
      <c r="K118" s="22"/>
      <c r="L118" s="7">
        <f>COUNTIF(I115:I117,"")</f>
        <v>3</v>
      </c>
    </row>
    <row r="119" spans="1:12" ht="14.25" customHeight="1" x14ac:dyDescent="0.15">
      <c r="A119" s="12">
        <v>98</v>
      </c>
      <c r="B119" s="12">
        <v>19</v>
      </c>
      <c r="C119" s="12" t="s">
        <v>689</v>
      </c>
      <c r="D119" s="12" t="s">
        <v>684</v>
      </c>
      <c r="E119" s="24" t="s">
        <v>188</v>
      </c>
      <c r="F119" s="12">
        <v>100</v>
      </c>
      <c r="G119" s="14" t="s">
        <v>36</v>
      </c>
      <c r="H119" s="15">
        <v>2</v>
      </c>
      <c r="I119" s="16"/>
      <c r="J119" s="17">
        <f>H119*I119</f>
        <v>0</v>
      </c>
      <c r="K119" s="18" t="s">
        <v>21</v>
      </c>
    </row>
    <row r="120" spans="1:12" ht="14.25" customHeight="1" x14ac:dyDescent="0.15">
      <c r="A120" s="19"/>
      <c r="B120" s="19"/>
      <c r="C120" s="8"/>
      <c r="D120" s="19"/>
      <c r="E120" s="20"/>
      <c r="F120" s="19"/>
      <c r="G120" s="8"/>
      <c r="H120" s="21"/>
      <c r="I120" s="29" t="str">
        <f>CONCATENATE("札番",B119," 計")</f>
        <v>札番19 計</v>
      </c>
      <c r="J120" s="30" t="str">
        <f>IF(L120&gt;0,"辞退",SUMIF(B:B,B119,J:J))</f>
        <v>辞退</v>
      </c>
      <c r="K120" s="22"/>
      <c r="L120" s="7">
        <f>COUNTIF(I119,"")</f>
        <v>1</v>
      </c>
    </row>
    <row r="121" spans="1:12" ht="14.25" customHeight="1" x14ac:dyDescent="0.15">
      <c r="A121" s="12">
        <v>99</v>
      </c>
      <c r="B121" s="12">
        <v>20</v>
      </c>
      <c r="C121" s="12" t="s">
        <v>189</v>
      </c>
      <c r="D121" s="12" t="s">
        <v>719</v>
      </c>
      <c r="E121" s="13" t="s">
        <v>723</v>
      </c>
      <c r="F121" s="12">
        <v>1</v>
      </c>
      <c r="G121" s="14" t="s">
        <v>36</v>
      </c>
      <c r="H121" s="15">
        <v>24</v>
      </c>
      <c r="I121" s="16"/>
      <c r="J121" s="17">
        <f>H121*I121</f>
        <v>0</v>
      </c>
      <c r="K121" s="18" t="s">
        <v>21</v>
      </c>
    </row>
    <row r="122" spans="1:12" ht="14.25" customHeight="1" x14ac:dyDescent="0.15">
      <c r="A122" s="12">
        <v>100</v>
      </c>
      <c r="B122" s="12">
        <v>20</v>
      </c>
      <c r="C122" s="12" t="s">
        <v>189</v>
      </c>
      <c r="D122" s="12" t="s">
        <v>720</v>
      </c>
      <c r="E122" s="13" t="s">
        <v>724</v>
      </c>
      <c r="F122" s="12">
        <v>1</v>
      </c>
      <c r="G122" s="14" t="s">
        <v>36</v>
      </c>
      <c r="H122" s="15">
        <v>24</v>
      </c>
      <c r="I122" s="16"/>
      <c r="J122" s="17">
        <f>H122*I122</f>
        <v>0</v>
      </c>
      <c r="K122" s="18" t="s">
        <v>21</v>
      </c>
    </row>
    <row r="123" spans="1:12" ht="14.25" customHeight="1" x14ac:dyDescent="0.15">
      <c r="A123" s="12">
        <v>101</v>
      </c>
      <c r="B123" s="12">
        <v>20</v>
      </c>
      <c r="C123" s="12" t="s">
        <v>189</v>
      </c>
      <c r="D123" s="12" t="s">
        <v>721</v>
      </c>
      <c r="E123" s="13" t="s">
        <v>725</v>
      </c>
      <c r="F123" s="12">
        <v>1</v>
      </c>
      <c r="G123" s="14" t="s">
        <v>36</v>
      </c>
      <c r="H123" s="15">
        <v>24</v>
      </c>
      <c r="I123" s="16"/>
      <c r="J123" s="17">
        <f>H123*I123</f>
        <v>0</v>
      </c>
      <c r="K123" s="18" t="s">
        <v>21</v>
      </c>
    </row>
    <row r="124" spans="1:12" ht="14.25" customHeight="1" x14ac:dyDescent="0.15">
      <c r="A124" s="12">
        <v>102</v>
      </c>
      <c r="B124" s="12">
        <v>20</v>
      </c>
      <c r="C124" s="12" t="s">
        <v>189</v>
      </c>
      <c r="D124" s="12" t="s">
        <v>722</v>
      </c>
      <c r="E124" s="13" t="s">
        <v>726</v>
      </c>
      <c r="F124" s="12">
        <v>1</v>
      </c>
      <c r="G124" s="14" t="s">
        <v>36</v>
      </c>
      <c r="H124" s="15">
        <v>24</v>
      </c>
      <c r="I124" s="16"/>
      <c r="J124" s="17">
        <f>H124*I124</f>
        <v>0</v>
      </c>
      <c r="K124" s="18" t="s">
        <v>21</v>
      </c>
    </row>
    <row r="125" spans="1:12" ht="14.25" customHeight="1" x14ac:dyDescent="0.15">
      <c r="A125" s="19"/>
      <c r="B125" s="19"/>
      <c r="C125" s="8"/>
      <c r="D125" s="19"/>
      <c r="E125" s="20"/>
      <c r="F125" s="19"/>
      <c r="G125" s="8"/>
      <c r="H125" s="21"/>
      <c r="I125" s="29" t="str">
        <f>CONCATENATE("札番",B124," 計")</f>
        <v>札番20 計</v>
      </c>
      <c r="J125" s="30" t="str">
        <f>IF(L125&gt;0,"辞退",SUMIF(B:B,B124,J:J))</f>
        <v>辞退</v>
      </c>
      <c r="K125" s="22"/>
      <c r="L125" s="7">
        <f>COUNTIF(I121:I124,"")</f>
        <v>4</v>
      </c>
    </row>
    <row r="126" spans="1:12" ht="14.25" customHeight="1" x14ac:dyDescent="0.15">
      <c r="A126" s="12">
        <v>103</v>
      </c>
      <c r="B126" s="12">
        <v>21</v>
      </c>
      <c r="C126" s="12" t="s">
        <v>189</v>
      </c>
      <c r="D126" s="12" t="s">
        <v>190</v>
      </c>
      <c r="E126" s="13" t="s">
        <v>727</v>
      </c>
      <c r="F126" s="12">
        <v>1</v>
      </c>
      <c r="G126" s="14" t="s">
        <v>36</v>
      </c>
      <c r="H126" s="15">
        <v>1</v>
      </c>
      <c r="I126" s="16"/>
      <c r="J126" s="17">
        <f>H126*I126</f>
        <v>0</v>
      </c>
      <c r="K126" s="18" t="s">
        <v>21</v>
      </c>
    </row>
    <row r="127" spans="1:12" ht="14.25" customHeight="1" x14ac:dyDescent="0.15">
      <c r="A127" s="12">
        <v>104</v>
      </c>
      <c r="B127" s="12">
        <v>21</v>
      </c>
      <c r="C127" s="12" t="s">
        <v>189</v>
      </c>
      <c r="D127" s="12" t="s">
        <v>191</v>
      </c>
      <c r="E127" s="13" t="s">
        <v>192</v>
      </c>
      <c r="F127" s="12">
        <v>1</v>
      </c>
      <c r="G127" s="14" t="s">
        <v>36</v>
      </c>
      <c r="H127" s="15">
        <v>6</v>
      </c>
      <c r="I127" s="16"/>
      <c r="J127" s="17">
        <f>H127*I127</f>
        <v>0</v>
      </c>
      <c r="K127" s="18" t="s">
        <v>21</v>
      </c>
    </row>
    <row r="128" spans="1:12" ht="14.25" customHeight="1" x14ac:dyDescent="0.15">
      <c r="A128" s="12">
        <v>105</v>
      </c>
      <c r="B128" s="12">
        <v>21</v>
      </c>
      <c r="C128" s="12" t="s">
        <v>189</v>
      </c>
      <c r="D128" s="12" t="s">
        <v>193</v>
      </c>
      <c r="E128" s="13" t="s">
        <v>728</v>
      </c>
      <c r="F128" s="12">
        <v>1</v>
      </c>
      <c r="G128" s="14" t="s">
        <v>36</v>
      </c>
      <c r="H128" s="15">
        <v>1</v>
      </c>
      <c r="I128" s="16"/>
      <c r="J128" s="17">
        <f>H128*I128</f>
        <v>0</v>
      </c>
      <c r="K128" s="18" t="s">
        <v>21</v>
      </c>
    </row>
    <row r="129" spans="1:12" ht="14.25" customHeight="1" x14ac:dyDescent="0.15">
      <c r="A129" s="12">
        <v>106</v>
      </c>
      <c r="B129" s="12">
        <v>21</v>
      </c>
      <c r="C129" s="12" t="s">
        <v>189</v>
      </c>
      <c r="D129" s="12" t="s">
        <v>194</v>
      </c>
      <c r="E129" s="13" t="s">
        <v>729</v>
      </c>
      <c r="F129" s="12">
        <v>1</v>
      </c>
      <c r="G129" s="14" t="s">
        <v>36</v>
      </c>
      <c r="H129" s="15">
        <v>3</v>
      </c>
      <c r="I129" s="16"/>
      <c r="J129" s="17">
        <f>H129*I129</f>
        <v>0</v>
      </c>
      <c r="K129" s="18" t="s">
        <v>21</v>
      </c>
    </row>
    <row r="130" spans="1:12" ht="14.25" customHeight="1" x14ac:dyDescent="0.15">
      <c r="A130" s="12">
        <v>107</v>
      </c>
      <c r="B130" s="12">
        <v>21</v>
      </c>
      <c r="C130" s="12" t="s">
        <v>189</v>
      </c>
      <c r="D130" s="12" t="s">
        <v>682</v>
      </c>
      <c r="E130" s="13" t="s">
        <v>683</v>
      </c>
      <c r="F130" s="12"/>
      <c r="G130" s="14"/>
      <c r="H130" s="15">
        <v>5</v>
      </c>
      <c r="I130" s="16"/>
      <c r="J130" s="17">
        <f>H130*I130</f>
        <v>0</v>
      </c>
      <c r="K130" s="18" t="s">
        <v>21</v>
      </c>
    </row>
    <row r="131" spans="1:12" ht="14.25" customHeight="1" x14ac:dyDescent="0.15">
      <c r="A131" s="19"/>
      <c r="B131" s="19"/>
      <c r="C131" s="8"/>
      <c r="D131" s="19"/>
      <c r="E131" s="20"/>
      <c r="F131" s="19"/>
      <c r="G131" s="8"/>
      <c r="H131" s="21"/>
      <c r="I131" s="29" t="str">
        <f>CONCATENATE("札番",B130," 計")</f>
        <v>札番21 計</v>
      </c>
      <c r="J131" s="30" t="str">
        <f>IF(L131&gt;0,"辞退",SUMIF(B:B,B130,J:J))</f>
        <v>辞退</v>
      </c>
      <c r="K131" s="22"/>
      <c r="L131" s="7">
        <f>COUNTIF(I126:I130,"")</f>
        <v>5</v>
      </c>
    </row>
    <row r="132" spans="1:12" ht="14.25" customHeight="1" x14ac:dyDescent="0.15">
      <c r="A132" s="12">
        <v>108</v>
      </c>
      <c r="B132" s="12">
        <v>22</v>
      </c>
      <c r="C132" s="12" t="s">
        <v>195</v>
      </c>
      <c r="D132" s="12" t="s">
        <v>196</v>
      </c>
      <c r="E132" s="13"/>
      <c r="F132" s="12" t="s">
        <v>197</v>
      </c>
      <c r="G132" s="14" t="s">
        <v>36</v>
      </c>
      <c r="H132" s="15">
        <v>10</v>
      </c>
      <c r="I132" s="16"/>
      <c r="J132" s="17">
        <f>H132*I132</f>
        <v>0</v>
      </c>
      <c r="K132" s="18" t="s">
        <v>21</v>
      </c>
    </row>
    <row r="133" spans="1:12" ht="14.25" customHeight="1" x14ac:dyDescent="0.15">
      <c r="A133" s="12">
        <v>109</v>
      </c>
      <c r="B133" s="12">
        <v>22</v>
      </c>
      <c r="C133" s="12" t="s">
        <v>195</v>
      </c>
      <c r="D133" s="12" t="s">
        <v>198</v>
      </c>
      <c r="E133" s="13"/>
      <c r="F133" s="12" t="s">
        <v>197</v>
      </c>
      <c r="G133" s="14" t="s">
        <v>36</v>
      </c>
      <c r="H133" s="15">
        <v>20</v>
      </c>
      <c r="I133" s="16"/>
      <c r="J133" s="17">
        <f>H133*I133</f>
        <v>0</v>
      </c>
      <c r="K133" s="18" t="s">
        <v>21</v>
      </c>
    </row>
    <row r="134" spans="1:12" ht="14.25" customHeight="1" x14ac:dyDescent="0.15">
      <c r="A134" s="12">
        <v>110</v>
      </c>
      <c r="B134" s="12">
        <v>22</v>
      </c>
      <c r="C134" s="12" t="s">
        <v>195</v>
      </c>
      <c r="D134" s="12" t="s">
        <v>199</v>
      </c>
      <c r="E134" s="13" t="s">
        <v>200</v>
      </c>
      <c r="F134" s="12">
        <v>50</v>
      </c>
      <c r="G134" s="14" t="s">
        <v>36</v>
      </c>
      <c r="H134" s="15">
        <v>3</v>
      </c>
      <c r="I134" s="16"/>
      <c r="J134" s="17">
        <f>H134*I134</f>
        <v>0</v>
      </c>
      <c r="K134" s="18" t="s">
        <v>22</v>
      </c>
    </row>
    <row r="135" spans="1:12" ht="14.25" customHeight="1" x14ac:dyDescent="0.15">
      <c r="A135" s="19"/>
      <c r="B135" s="19"/>
      <c r="C135" s="8"/>
      <c r="D135" s="19"/>
      <c r="E135" s="20"/>
      <c r="F135" s="19"/>
      <c r="G135" s="8"/>
      <c r="H135" s="21"/>
      <c r="I135" s="29" t="str">
        <f>CONCATENATE("札番",B134," 計")</f>
        <v>札番22 計</v>
      </c>
      <c r="J135" s="30" t="str">
        <f>IF(L135&gt;0,"辞退",SUMIF(B:B,B134,J:J))</f>
        <v>辞退</v>
      </c>
      <c r="K135" s="22"/>
      <c r="L135" s="7">
        <f>COUNTIF(I132:I134,"")</f>
        <v>3</v>
      </c>
    </row>
    <row r="136" spans="1:12" ht="14.25" customHeight="1" x14ac:dyDescent="0.15">
      <c r="A136" s="12">
        <v>111</v>
      </c>
      <c r="B136" s="12">
        <v>23</v>
      </c>
      <c r="C136" s="12" t="s">
        <v>201</v>
      </c>
      <c r="D136" s="12" t="s">
        <v>202</v>
      </c>
      <c r="E136" s="13" t="s">
        <v>698</v>
      </c>
      <c r="F136" s="12"/>
      <c r="G136" s="14"/>
      <c r="H136" s="15">
        <v>1</v>
      </c>
      <c r="I136" s="16"/>
      <c r="J136" s="17">
        <f>H136*I136</f>
        <v>0</v>
      </c>
      <c r="K136" s="18" t="s">
        <v>22</v>
      </c>
    </row>
    <row r="137" spans="1:12" ht="14.25" customHeight="1" x14ac:dyDescent="0.15">
      <c r="A137" s="12">
        <v>112</v>
      </c>
      <c r="B137" s="12">
        <v>23</v>
      </c>
      <c r="C137" s="12" t="s">
        <v>201</v>
      </c>
      <c r="D137" s="12" t="s">
        <v>203</v>
      </c>
      <c r="E137" s="13" t="s">
        <v>204</v>
      </c>
      <c r="F137" s="12">
        <v>1</v>
      </c>
      <c r="G137" s="14" t="s">
        <v>36</v>
      </c>
      <c r="H137" s="15">
        <v>8</v>
      </c>
      <c r="I137" s="16"/>
      <c r="J137" s="17">
        <f>H137*I137</f>
        <v>0</v>
      </c>
      <c r="K137" s="18" t="s">
        <v>22</v>
      </c>
    </row>
    <row r="138" spans="1:12" ht="14.25" customHeight="1" x14ac:dyDescent="0.15">
      <c r="A138" s="12">
        <v>113</v>
      </c>
      <c r="B138" s="12">
        <v>23</v>
      </c>
      <c r="C138" s="12" t="s">
        <v>201</v>
      </c>
      <c r="D138" s="12" t="s">
        <v>205</v>
      </c>
      <c r="E138" s="13" t="s">
        <v>206</v>
      </c>
      <c r="F138" s="12">
        <v>1</v>
      </c>
      <c r="G138" s="14" t="s">
        <v>36</v>
      </c>
      <c r="H138" s="15">
        <v>1</v>
      </c>
      <c r="I138" s="16"/>
      <c r="J138" s="17">
        <f>H138*I138</f>
        <v>0</v>
      </c>
      <c r="K138" s="18" t="s">
        <v>22</v>
      </c>
    </row>
    <row r="139" spans="1:12" ht="14.25" customHeight="1" x14ac:dyDescent="0.15">
      <c r="A139" s="19"/>
      <c r="B139" s="19"/>
      <c r="C139" s="8"/>
      <c r="D139" s="19"/>
      <c r="E139" s="20"/>
      <c r="F139" s="19"/>
      <c r="G139" s="8"/>
      <c r="H139" s="21"/>
      <c r="I139" s="29" t="str">
        <f>CONCATENATE("札番",B138," 計")</f>
        <v>札番23 計</v>
      </c>
      <c r="J139" s="30" t="str">
        <f>IF(L139&gt;0,"辞退",SUMIF(B:B,B138,J:J))</f>
        <v>辞退</v>
      </c>
      <c r="K139" s="22"/>
      <c r="L139" s="7">
        <f>COUNTIF(I136:I138,"")</f>
        <v>3</v>
      </c>
    </row>
    <row r="140" spans="1:12" ht="14.25" customHeight="1" x14ac:dyDescent="0.15">
      <c r="A140" s="12">
        <v>114</v>
      </c>
      <c r="B140" s="12">
        <v>24</v>
      </c>
      <c r="C140" s="12" t="s">
        <v>201</v>
      </c>
      <c r="D140" s="12" t="s">
        <v>207</v>
      </c>
      <c r="E140" s="13" t="s">
        <v>208</v>
      </c>
      <c r="F140" s="12">
        <v>1</v>
      </c>
      <c r="G140" s="14" t="s">
        <v>36</v>
      </c>
      <c r="H140" s="15">
        <v>25</v>
      </c>
      <c r="I140" s="16"/>
      <c r="J140" s="17">
        <f>H140*I140</f>
        <v>0</v>
      </c>
      <c r="K140" s="18" t="s">
        <v>21</v>
      </c>
    </row>
    <row r="141" spans="1:12" ht="14.25" customHeight="1" x14ac:dyDescent="0.15">
      <c r="A141" s="19"/>
      <c r="B141" s="19"/>
      <c r="C141" s="8"/>
      <c r="D141" s="19"/>
      <c r="E141" s="20"/>
      <c r="F141" s="19"/>
      <c r="G141" s="8"/>
      <c r="H141" s="21"/>
      <c r="I141" s="29" t="str">
        <f>CONCATENATE("札番",B140," 計")</f>
        <v>札番24 計</v>
      </c>
      <c r="J141" s="30" t="str">
        <f>IF(L141&gt;0,"辞退",SUMIF(B:B,B140,J:J))</f>
        <v>辞退</v>
      </c>
      <c r="K141" s="22"/>
      <c r="L141" s="7">
        <f>COUNTIF(I140,"")</f>
        <v>1</v>
      </c>
    </row>
    <row r="142" spans="1:12" ht="14.25" customHeight="1" x14ac:dyDescent="0.15">
      <c r="A142" s="12">
        <v>115</v>
      </c>
      <c r="B142" s="12">
        <v>25</v>
      </c>
      <c r="C142" s="12" t="s">
        <v>209</v>
      </c>
      <c r="D142" s="12" t="s">
        <v>210</v>
      </c>
      <c r="E142" s="13" t="s">
        <v>211</v>
      </c>
      <c r="F142" s="12">
        <v>1</v>
      </c>
      <c r="G142" s="14" t="s">
        <v>51</v>
      </c>
      <c r="H142" s="15">
        <v>1</v>
      </c>
      <c r="I142" s="16"/>
      <c r="J142" s="17">
        <f>H142*I142</f>
        <v>0</v>
      </c>
      <c r="K142" s="18" t="s">
        <v>21</v>
      </c>
    </row>
    <row r="143" spans="1:12" ht="14.25" customHeight="1" x14ac:dyDescent="0.15">
      <c r="A143" s="19"/>
      <c r="B143" s="19"/>
      <c r="C143" s="8"/>
      <c r="D143" s="19"/>
      <c r="E143" s="20"/>
      <c r="F143" s="19"/>
      <c r="G143" s="8"/>
      <c r="H143" s="21"/>
      <c r="I143" s="29" t="str">
        <f>CONCATENATE("札番",B142," 計")</f>
        <v>札番25 計</v>
      </c>
      <c r="J143" s="30" t="str">
        <f>IF(L143&gt;0,"辞退",SUMIF(B:B,B142,J:J))</f>
        <v>辞退</v>
      </c>
      <c r="K143" s="22"/>
      <c r="L143" s="7">
        <f>COUNTIF(I142,"")</f>
        <v>1</v>
      </c>
    </row>
    <row r="144" spans="1:12" ht="14.25" customHeight="1" x14ac:dyDescent="0.15">
      <c r="A144" s="12">
        <v>116</v>
      </c>
      <c r="B144" s="12">
        <v>26</v>
      </c>
      <c r="C144" s="12" t="s">
        <v>169</v>
      </c>
      <c r="D144" s="12" t="s">
        <v>680</v>
      </c>
      <c r="E144" s="13" t="s">
        <v>679</v>
      </c>
      <c r="F144" s="12"/>
      <c r="G144" s="14"/>
      <c r="H144" s="15">
        <v>240</v>
      </c>
      <c r="I144" s="16"/>
      <c r="J144" s="17">
        <f t="shared" ref="J144:J152" si="7">H144*I144</f>
        <v>0</v>
      </c>
      <c r="K144" s="18" t="s">
        <v>21</v>
      </c>
    </row>
    <row r="145" spans="1:12" ht="14.25" customHeight="1" x14ac:dyDescent="0.15">
      <c r="A145" s="12">
        <v>117</v>
      </c>
      <c r="B145" s="12">
        <v>26</v>
      </c>
      <c r="C145" s="12" t="s">
        <v>169</v>
      </c>
      <c r="D145" s="12" t="s">
        <v>678</v>
      </c>
      <c r="E145" s="13"/>
      <c r="F145" s="12">
        <v>1</v>
      </c>
      <c r="G145" s="14" t="s">
        <v>36</v>
      </c>
      <c r="H145" s="15">
        <v>5</v>
      </c>
      <c r="I145" s="16"/>
      <c r="J145" s="17">
        <f t="shared" si="7"/>
        <v>0</v>
      </c>
      <c r="K145" s="18" t="s">
        <v>22</v>
      </c>
    </row>
    <row r="146" spans="1:12" ht="14.25" customHeight="1" x14ac:dyDescent="0.15">
      <c r="A146" s="19"/>
      <c r="B146" s="19"/>
      <c r="C146" s="8"/>
      <c r="D146" s="19"/>
      <c r="E146" s="20"/>
      <c r="F146" s="19"/>
      <c r="G146" s="8"/>
      <c r="H146" s="21"/>
      <c r="I146" s="29" t="str">
        <f>CONCATENATE("札番",B145," 計")</f>
        <v>札番26 計</v>
      </c>
      <c r="J146" s="30" t="str">
        <f>IF(L146&gt;0,"辞退",SUMIF(B:B,B145,J:J))</f>
        <v>辞退</v>
      </c>
      <c r="K146" s="22"/>
      <c r="L146" s="7">
        <f>COUNTIF(I144:I145,"")</f>
        <v>2</v>
      </c>
    </row>
    <row r="147" spans="1:12" ht="14.25" customHeight="1" x14ac:dyDescent="0.15">
      <c r="A147" s="12">
        <v>118</v>
      </c>
      <c r="B147" s="12">
        <v>27</v>
      </c>
      <c r="C147" s="12" t="s">
        <v>212</v>
      </c>
      <c r="D147" s="12" t="s">
        <v>730</v>
      </c>
      <c r="E147" s="13" t="s">
        <v>213</v>
      </c>
      <c r="F147" s="12">
        <v>1</v>
      </c>
      <c r="G147" s="14" t="s">
        <v>36</v>
      </c>
      <c r="H147" s="15">
        <v>40</v>
      </c>
      <c r="I147" s="16"/>
      <c r="J147" s="17">
        <f t="shared" si="7"/>
        <v>0</v>
      </c>
      <c r="K147" s="18" t="s">
        <v>21</v>
      </c>
    </row>
    <row r="148" spans="1:12" ht="14.25" customHeight="1" x14ac:dyDescent="0.15">
      <c r="A148" s="12">
        <v>119</v>
      </c>
      <c r="B148" s="12">
        <v>27</v>
      </c>
      <c r="C148" s="12" t="s">
        <v>212</v>
      </c>
      <c r="D148" s="12" t="s">
        <v>731</v>
      </c>
      <c r="E148" s="13" t="s">
        <v>214</v>
      </c>
      <c r="F148" s="12">
        <v>1</v>
      </c>
      <c r="G148" s="14" t="s">
        <v>36</v>
      </c>
      <c r="H148" s="15">
        <v>40</v>
      </c>
      <c r="I148" s="16"/>
      <c r="J148" s="17">
        <f t="shared" si="7"/>
        <v>0</v>
      </c>
      <c r="K148" s="18" t="s">
        <v>21</v>
      </c>
    </row>
    <row r="149" spans="1:12" ht="14.25" customHeight="1" x14ac:dyDescent="0.15">
      <c r="A149" s="12">
        <v>120</v>
      </c>
      <c r="B149" s="12">
        <v>27</v>
      </c>
      <c r="C149" s="12" t="s">
        <v>212</v>
      </c>
      <c r="D149" s="12" t="s">
        <v>732</v>
      </c>
      <c r="E149" s="13" t="s">
        <v>215</v>
      </c>
      <c r="F149" s="12">
        <v>1</v>
      </c>
      <c r="G149" s="14" t="s">
        <v>36</v>
      </c>
      <c r="H149" s="15">
        <v>40</v>
      </c>
      <c r="I149" s="16"/>
      <c r="J149" s="17">
        <f t="shared" si="7"/>
        <v>0</v>
      </c>
      <c r="K149" s="18" t="s">
        <v>21</v>
      </c>
    </row>
    <row r="150" spans="1:12" ht="14.25" customHeight="1" x14ac:dyDescent="0.15">
      <c r="A150" s="12">
        <v>121</v>
      </c>
      <c r="B150" s="12">
        <v>27</v>
      </c>
      <c r="C150" s="12" t="s">
        <v>212</v>
      </c>
      <c r="D150" s="12" t="s">
        <v>733</v>
      </c>
      <c r="E150" s="13" t="s">
        <v>693</v>
      </c>
      <c r="F150" s="12"/>
      <c r="G150" s="14"/>
      <c r="H150" s="15">
        <v>20</v>
      </c>
      <c r="I150" s="16"/>
      <c r="J150" s="17">
        <f t="shared" si="7"/>
        <v>0</v>
      </c>
      <c r="K150" s="18" t="s">
        <v>21</v>
      </c>
    </row>
    <row r="151" spans="1:12" ht="14.25" customHeight="1" x14ac:dyDescent="0.15">
      <c r="A151" s="19"/>
      <c r="B151" s="19"/>
      <c r="C151" s="8"/>
      <c r="D151" s="19"/>
      <c r="E151" s="20"/>
      <c r="F151" s="19"/>
      <c r="G151" s="8"/>
      <c r="H151" s="21"/>
      <c r="I151" s="29" t="str">
        <f>CONCATENATE("札番",B150," 計")</f>
        <v>札番27 計</v>
      </c>
      <c r="J151" s="30" t="str">
        <f>IF(L151&gt;0,"辞退",SUMIF(B:B,B150,J:J))</f>
        <v>辞退</v>
      </c>
      <c r="K151" s="22"/>
      <c r="L151" s="7">
        <f>COUNTIF(I147:I150,"")</f>
        <v>4</v>
      </c>
    </row>
    <row r="152" spans="1:12" ht="14.25" customHeight="1" x14ac:dyDescent="0.15">
      <c r="A152" s="12">
        <v>122</v>
      </c>
      <c r="B152" s="12">
        <v>28</v>
      </c>
      <c r="C152" s="12" t="s">
        <v>216</v>
      </c>
      <c r="D152" s="12" t="s">
        <v>217</v>
      </c>
      <c r="E152" s="13" t="s">
        <v>218</v>
      </c>
      <c r="F152" s="12">
        <v>1</v>
      </c>
      <c r="G152" s="14" t="s">
        <v>36</v>
      </c>
      <c r="H152" s="15">
        <v>15</v>
      </c>
      <c r="I152" s="16"/>
      <c r="J152" s="17">
        <f t="shared" si="7"/>
        <v>0</v>
      </c>
      <c r="K152" s="18" t="s">
        <v>21</v>
      </c>
    </row>
    <row r="153" spans="1:12" ht="14.25" customHeight="1" x14ac:dyDescent="0.15">
      <c r="A153" s="19"/>
      <c r="B153" s="19"/>
      <c r="C153" s="8"/>
      <c r="D153" s="19"/>
      <c r="E153" s="20"/>
      <c r="F153" s="19"/>
      <c r="G153" s="8"/>
      <c r="H153" s="21"/>
      <c r="I153" s="29" t="str">
        <f>CONCATENATE("札番",B152," 計")</f>
        <v>札番28 計</v>
      </c>
      <c r="J153" s="30" t="str">
        <f>IF(L153&gt;0,"辞退",SUMIF(B:B,B152,J:J))</f>
        <v>辞退</v>
      </c>
      <c r="K153" s="22"/>
      <c r="L153" s="7">
        <f>COUNTIF(I152,"")</f>
        <v>1</v>
      </c>
    </row>
    <row r="154" spans="1:12" ht="14.25" customHeight="1" x14ac:dyDescent="0.15">
      <c r="A154" s="12">
        <v>123</v>
      </c>
      <c r="B154" s="12">
        <v>29</v>
      </c>
      <c r="C154" s="12" t="s">
        <v>162</v>
      </c>
      <c r="D154" s="12" t="s">
        <v>219</v>
      </c>
      <c r="E154" s="12" t="s">
        <v>220</v>
      </c>
      <c r="F154" s="12">
        <v>1</v>
      </c>
      <c r="G154" s="14" t="s">
        <v>221</v>
      </c>
      <c r="H154" s="15">
        <v>37</v>
      </c>
      <c r="I154" s="18"/>
      <c r="J154" s="17">
        <f>H154*I154</f>
        <v>0</v>
      </c>
      <c r="K154" s="18" t="s">
        <v>21</v>
      </c>
    </row>
    <row r="155" spans="1:12" ht="14.25" customHeight="1" x14ac:dyDescent="0.15">
      <c r="A155" s="12">
        <v>124</v>
      </c>
      <c r="B155" s="12">
        <v>29</v>
      </c>
      <c r="C155" s="12" t="s">
        <v>162</v>
      </c>
      <c r="D155" s="12" t="s">
        <v>222</v>
      </c>
      <c r="E155" s="12" t="s">
        <v>220</v>
      </c>
      <c r="F155" s="12">
        <v>1</v>
      </c>
      <c r="G155" s="14" t="s">
        <v>221</v>
      </c>
      <c r="H155" s="15">
        <v>37</v>
      </c>
      <c r="I155" s="18"/>
      <c r="J155" s="17">
        <f t="shared" ref="J155:J170" si="8">H155*I155</f>
        <v>0</v>
      </c>
      <c r="K155" s="18" t="s">
        <v>21</v>
      </c>
    </row>
    <row r="156" spans="1:12" ht="14.25" customHeight="1" x14ac:dyDescent="0.15">
      <c r="A156" s="12">
        <v>125</v>
      </c>
      <c r="B156" s="12">
        <v>29</v>
      </c>
      <c r="C156" s="12" t="s">
        <v>162</v>
      </c>
      <c r="D156" s="12" t="s">
        <v>223</v>
      </c>
      <c r="E156" s="12" t="s">
        <v>220</v>
      </c>
      <c r="F156" s="12">
        <v>1</v>
      </c>
      <c r="G156" s="14" t="s">
        <v>221</v>
      </c>
      <c r="H156" s="15">
        <v>1</v>
      </c>
      <c r="I156" s="18"/>
      <c r="J156" s="17">
        <f t="shared" si="8"/>
        <v>0</v>
      </c>
      <c r="K156" s="18" t="s">
        <v>21</v>
      </c>
    </row>
    <row r="157" spans="1:12" ht="14.25" customHeight="1" x14ac:dyDescent="0.15">
      <c r="A157" s="12">
        <v>126</v>
      </c>
      <c r="B157" s="12">
        <v>29</v>
      </c>
      <c r="C157" s="12" t="s">
        <v>162</v>
      </c>
      <c r="D157" s="12" t="s">
        <v>224</v>
      </c>
      <c r="E157" s="12" t="s">
        <v>225</v>
      </c>
      <c r="F157" s="12">
        <v>1</v>
      </c>
      <c r="G157" s="14" t="s">
        <v>221</v>
      </c>
      <c r="H157" s="15">
        <v>20</v>
      </c>
      <c r="I157" s="18"/>
      <c r="J157" s="17">
        <f t="shared" si="8"/>
        <v>0</v>
      </c>
      <c r="K157" s="18" t="s">
        <v>21</v>
      </c>
    </row>
    <row r="158" spans="1:12" ht="14.25" customHeight="1" x14ac:dyDescent="0.15">
      <c r="A158" s="12">
        <v>127</v>
      </c>
      <c r="B158" s="12">
        <v>29</v>
      </c>
      <c r="C158" s="12" t="s">
        <v>162</v>
      </c>
      <c r="D158" s="12" t="s">
        <v>226</v>
      </c>
      <c r="E158" s="12" t="s">
        <v>227</v>
      </c>
      <c r="F158" s="12">
        <v>1</v>
      </c>
      <c r="G158" s="14" t="s">
        <v>228</v>
      </c>
      <c r="H158" s="15">
        <v>12</v>
      </c>
      <c r="I158" s="18"/>
      <c r="J158" s="17">
        <f t="shared" si="8"/>
        <v>0</v>
      </c>
      <c r="K158" s="18" t="s">
        <v>21</v>
      </c>
    </row>
    <row r="159" spans="1:12" ht="14.25" customHeight="1" x14ac:dyDescent="0.15">
      <c r="A159" s="12">
        <v>128</v>
      </c>
      <c r="B159" s="12">
        <v>29</v>
      </c>
      <c r="C159" s="12" t="s">
        <v>162</v>
      </c>
      <c r="D159" s="12" t="s">
        <v>229</v>
      </c>
      <c r="E159" s="12" t="s">
        <v>230</v>
      </c>
      <c r="F159" s="12">
        <v>1</v>
      </c>
      <c r="G159" s="14" t="s">
        <v>228</v>
      </c>
      <c r="H159" s="15">
        <v>12</v>
      </c>
      <c r="I159" s="18"/>
      <c r="J159" s="17">
        <f t="shared" si="8"/>
        <v>0</v>
      </c>
      <c r="K159" s="18" t="s">
        <v>21</v>
      </c>
    </row>
    <row r="160" spans="1:12" ht="14.25" customHeight="1" x14ac:dyDescent="0.15">
      <c r="A160" s="12">
        <v>129</v>
      </c>
      <c r="B160" s="12">
        <v>29</v>
      </c>
      <c r="C160" s="12" t="s">
        <v>162</v>
      </c>
      <c r="D160" s="12" t="s">
        <v>231</v>
      </c>
      <c r="E160" s="12" t="s">
        <v>232</v>
      </c>
      <c r="F160" s="12">
        <v>1</v>
      </c>
      <c r="G160" s="14" t="s">
        <v>228</v>
      </c>
      <c r="H160" s="15">
        <v>240</v>
      </c>
      <c r="I160" s="18"/>
      <c r="J160" s="17">
        <f t="shared" si="8"/>
        <v>0</v>
      </c>
      <c r="K160" s="18" t="s">
        <v>21</v>
      </c>
    </row>
    <row r="161" spans="1:12" ht="14.25" customHeight="1" x14ac:dyDescent="0.15">
      <c r="A161" s="12">
        <v>130</v>
      </c>
      <c r="B161" s="12">
        <v>29</v>
      </c>
      <c r="C161" s="12" t="s">
        <v>162</v>
      </c>
      <c r="D161" s="12" t="s">
        <v>233</v>
      </c>
      <c r="E161" s="12" t="s">
        <v>234</v>
      </c>
      <c r="F161" s="12">
        <v>1</v>
      </c>
      <c r="G161" s="14" t="s">
        <v>221</v>
      </c>
      <c r="H161" s="15">
        <v>27</v>
      </c>
      <c r="I161" s="18"/>
      <c r="J161" s="17">
        <f t="shared" si="8"/>
        <v>0</v>
      </c>
      <c r="K161" s="18" t="s">
        <v>21</v>
      </c>
    </row>
    <row r="162" spans="1:12" ht="14.25" customHeight="1" x14ac:dyDescent="0.15">
      <c r="A162" s="12">
        <v>131</v>
      </c>
      <c r="B162" s="12">
        <v>29</v>
      </c>
      <c r="C162" s="12" t="s">
        <v>162</v>
      </c>
      <c r="D162" s="12" t="s">
        <v>235</v>
      </c>
      <c r="E162" s="12" t="s">
        <v>236</v>
      </c>
      <c r="F162" s="12">
        <v>1</v>
      </c>
      <c r="G162" s="14" t="s">
        <v>221</v>
      </c>
      <c r="H162" s="15">
        <v>39</v>
      </c>
      <c r="I162" s="18"/>
      <c r="J162" s="17">
        <f t="shared" si="8"/>
        <v>0</v>
      </c>
      <c r="K162" s="18" t="s">
        <v>22</v>
      </c>
    </row>
    <row r="163" spans="1:12" ht="14.25" customHeight="1" x14ac:dyDescent="0.15">
      <c r="A163" s="12">
        <v>132</v>
      </c>
      <c r="B163" s="12">
        <v>29</v>
      </c>
      <c r="C163" s="12" t="s">
        <v>162</v>
      </c>
      <c r="D163" s="12" t="s">
        <v>237</v>
      </c>
      <c r="E163" s="12" t="s">
        <v>238</v>
      </c>
      <c r="F163" s="12">
        <v>1</v>
      </c>
      <c r="G163" s="14" t="s">
        <v>221</v>
      </c>
      <c r="H163" s="15">
        <v>12</v>
      </c>
      <c r="I163" s="18"/>
      <c r="J163" s="17">
        <f t="shared" si="8"/>
        <v>0</v>
      </c>
      <c r="K163" s="18" t="s">
        <v>21</v>
      </c>
    </row>
    <row r="164" spans="1:12" ht="14.25" customHeight="1" x14ac:dyDescent="0.15">
      <c r="A164" s="12">
        <v>133</v>
      </c>
      <c r="B164" s="12">
        <v>29</v>
      </c>
      <c r="C164" s="12" t="s">
        <v>162</v>
      </c>
      <c r="D164" s="12" t="s">
        <v>239</v>
      </c>
      <c r="E164" s="12" t="s">
        <v>240</v>
      </c>
      <c r="F164" s="12">
        <v>1</v>
      </c>
      <c r="G164" s="14" t="s">
        <v>221</v>
      </c>
      <c r="H164" s="15">
        <v>28</v>
      </c>
      <c r="I164" s="18"/>
      <c r="J164" s="17">
        <f t="shared" si="8"/>
        <v>0</v>
      </c>
      <c r="K164" s="18" t="s">
        <v>21</v>
      </c>
    </row>
    <row r="165" spans="1:12" ht="14.25" customHeight="1" x14ac:dyDescent="0.15">
      <c r="A165" s="12">
        <v>134</v>
      </c>
      <c r="B165" s="12">
        <v>29</v>
      </c>
      <c r="C165" s="12" t="s">
        <v>162</v>
      </c>
      <c r="D165" s="12" t="s">
        <v>241</v>
      </c>
      <c r="E165" s="12" t="s">
        <v>242</v>
      </c>
      <c r="F165" s="12">
        <v>1</v>
      </c>
      <c r="G165" s="14" t="s">
        <v>221</v>
      </c>
      <c r="H165" s="15">
        <v>1</v>
      </c>
      <c r="I165" s="18"/>
      <c r="J165" s="17">
        <f t="shared" si="8"/>
        <v>0</v>
      </c>
      <c r="K165" s="18" t="s">
        <v>21</v>
      </c>
    </row>
    <row r="166" spans="1:12" ht="14.25" customHeight="1" x14ac:dyDescent="0.15">
      <c r="A166" s="12">
        <v>135</v>
      </c>
      <c r="B166" s="12">
        <v>29</v>
      </c>
      <c r="C166" s="12" t="s">
        <v>162</v>
      </c>
      <c r="D166" s="12" t="s">
        <v>243</v>
      </c>
      <c r="E166" s="12" t="s">
        <v>244</v>
      </c>
      <c r="F166" s="12">
        <v>1</v>
      </c>
      <c r="G166" s="14" t="s">
        <v>221</v>
      </c>
      <c r="H166" s="15">
        <v>39</v>
      </c>
      <c r="I166" s="18"/>
      <c r="J166" s="17">
        <f t="shared" si="8"/>
        <v>0</v>
      </c>
      <c r="K166" s="18" t="s">
        <v>21</v>
      </c>
    </row>
    <row r="167" spans="1:12" ht="14.25" customHeight="1" x14ac:dyDescent="0.15">
      <c r="A167" s="12">
        <v>136</v>
      </c>
      <c r="B167" s="12">
        <v>29</v>
      </c>
      <c r="C167" s="12" t="s">
        <v>162</v>
      </c>
      <c r="D167" s="12" t="s">
        <v>245</v>
      </c>
      <c r="E167" s="12" t="s">
        <v>246</v>
      </c>
      <c r="F167" s="12">
        <v>1</v>
      </c>
      <c r="G167" s="14" t="s">
        <v>221</v>
      </c>
      <c r="H167" s="15">
        <v>10</v>
      </c>
      <c r="I167" s="18"/>
      <c r="J167" s="17">
        <f t="shared" si="8"/>
        <v>0</v>
      </c>
      <c r="K167" s="18" t="s">
        <v>21</v>
      </c>
    </row>
    <row r="168" spans="1:12" ht="14.25" customHeight="1" x14ac:dyDescent="0.15">
      <c r="A168" s="12">
        <v>137</v>
      </c>
      <c r="B168" s="12">
        <v>29</v>
      </c>
      <c r="C168" s="12" t="s">
        <v>162</v>
      </c>
      <c r="D168" s="12" t="s">
        <v>247</v>
      </c>
      <c r="E168" s="12" t="s">
        <v>248</v>
      </c>
      <c r="F168" s="12">
        <v>1</v>
      </c>
      <c r="G168" s="14" t="s">
        <v>221</v>
      </c>
      <c r="H168" s="15">
        <v>24</v>
      </c>
      <c r="I168" s="18"/>
      <c r="J168" s="17">
        <f t="shared" si="8"/>
        <v>0</v>
      </c>
      <c r="K168" s="18" t="s">
        <v>21</v>
      </c>
    </row>
    <row r="169" spans="1:12" ht="14.25" customHeight="1" x14ac:dyDescent="0.15">
      <c r="A169" s="12">
        <v>138</v>
      </c>
      <c r="B169" s="12">
        <v>29</v>
      </c>
      <c r="C169" s="12" t="s">
        <v>162</v>
      </c>
      <c r="D169" s="12" t="s">
        <v>249</v>
      </c>
      <c r="E169" s="12" t="s">
        <v>250</v>
      </c>
      <c r="F169" s="12">
        <v>1</v>
      </c>
      <c r="G169" s="14" t="s">
        <v>221</v>
      </c>
      <c r="H169" s="15">
        <v>35</v>
      </c>
      <c r="I169" s="18"/>
      <c r="J169" s="17">
        <f t="shared" si="8"/>
        <v>0</v>
      </c>
      <c r="K169" s="18" t="s">
        <v>21</v>
      </c>
    </row>
    <row r="170" spans="1:12" ht="14.25" customHeight="1" x14ac:dyDescent="0.15">
      <c r="A170" s="12">
        <v>139</v>
      </c>
      <c r="B170" s="12">
        <v>29</v>
      </c>
      <c r="C170" s="12" t="s">
        <v>162</v>
      </c>
      <c r="D170" s="12" t="s">
        <v>251</v>
      </c>
      <c r="E170" s="12" t="s">
        <v>252</v>
      </c>
      <c r="F170" s="12">
        <v>1</v>
      </c>
      <c r="G170" s="14" t="s">
        <v>221</v>
      </c>
      <c r="H170" s="15">
        <v>24</v>
      </c>
      <c r="I170" s="18"/>
      <c r="J170" s="17">
        <f t="shared" si="8"/>
        <v>0</v>
      </c>
      <c r="K170" s="18" t="s">
        <v>21</v>
      </c>
    </row>
    <row r="171" spans="1:12" ht="14.25" customHeight="1" x14ac:dyDescent="0.15">
      <c r="A171" s="12">
        <v>140</v>
      </c>
      <c r="B171" s="12">
        <v>29</v>
      </c>
      <c r="C171" s="12" t="s">
        <v>162</v>
      </c>
      <c r="D171" s="12" t="s">
        <v>253</v>
      </c>
      <c r="E171" s="12" t="s">
        <v>254</v>
      </c>
      <c r="F171" s="12">
        <v>1</v>
      </c>
      <c r="G171" s="14" t="s">
        <v>221</v>
      </c>
      <c r="H171" s="15">
        <v>2</v>
      </c>
      <c r="I171" s="18"/>
      <c r="J171" s="17">
        <f>H171*I171</f>
        <v>0</v>
      </c>
      <c r="K171" s="18" t="s">
        <v>21</v>
      </c>
    </row>
    <row r="172" spans="1:12" ht="14.25" customHeight="1" x14ac:dyDescent="0.15">
      <c r="A172" s="12">
        <v>141</v>
      </c>
      <c r="B172" s="12">
        <v>29</v>
      </c>
      <c r="C172" s="12" t="s">
        <v>255</v>
      </c>
      <c r="D172" s="12" t="s">
        <v>256</v>
      </c>
      <c r="E172" s="12" t="s">
        <v>257</v>
      </c>
      <c r="F172" s="12">
        <v>1</v>
      </c>
      <c r="G172" s="14" t="s">
        <v>221</v>
      </c>
      <c r="H172" s="15">
        <v>1</v>
      </c>
      <c r="I172" s="18"/>
      <c r="J172" s="17">
        <f>H172*I172</f>
        <v>0</v>
      </c>
      <c r="K172" s="18" t="s">
        <v>22</v>
      </c>
    </row>
    <row r="173" spans="1:12" ht="14.25" customHeight="1" x14ac:dyDescent="0.15">
      <c r="A173" s="12">
        <v>142</v>
      </c>
      <c r="B173" s="12">
        <v>29</v>
      </c>
      <c r="C173" s="12" t="s">
        <v>162</v>
      </c>
      <c r="D173" s="12" t="s">
        <v>258</v>
      </c>
      <c r="E173" s="12" t="s">
        <v>259</v>
      </c>
      <c r="F173" s="12">
        <v>1</v>
      </c>
      <c r="G173" s="14" t="s">
        <v>221</v>
      </c>
      <c r="H173" s="15">
        <v>2</v>
      </c>
      <c r="I173" s="18"/>
      <c r="J173" s="17">
        <f>H173*I173</f>
        <v>0</v>
      </c>
      <c r="K173" s="18" t="s">
        <v>22</v>
      </c>
    </row>
    <row r="174" spans="1:12" ht="14.25" customHeight="1" x14ac:dyDescent="0.15">
      <c r="A174" s="12">
        <v>143</v>
      </c>
      <c r="B174" s="12">
        <v>29</v>
      </c>
      <c r="C174" s="12" t="s">
        <v>162</v>
      </c>
      <c r="D174" s="12" t="s">
        <v>260</v>
      </c>
      <c r="E174" s="12" t="s">
        <v>261</v>
      </c>
      <c r="F174" s="12">
        <v>1</v>
      </c>
      <c r="G174" s="14" t="s">
        <v>221</v>
      </c>
      <c r="H174" s="15">
        <v>4</v>
      </c>
      <c r="I174" s="18"/>
      <c r="J174" s="17">
        <f>H174*I174</f>
        <v>0</v>
      </c>
      <c r="K174" s="18" t="s">
        <v>21</v>
      </c>
    </row>
    <row r="175" spans="1:12" ht="14.25" customHeight="1" x14ac:dyDescent="0.15">
      <c r="A175" s="12">
        <v>144</v>
      </c>
      <c r="B175" s="12">
        <v>29</v>
      </c>
      <c r="C175" s="12" t="s">
        <v>162</v>
      </c>
      <c r="D175" s="12" t="s">
        <v>262</v>
      </c>
      <c r="E175" s="12" t="s">
        <v>261</v>
      </c>
      <c r="F175" s="12">
        <v>1</v>
      </c>
      <c r="G175" s="14" t="s">
        <v>221</v>
      </c>
      <c r="H175" s="15">
        <v>4</v>
      </c>
      <c r="I175" s="18"/>
      <c r="J175" s="17">
        <f>H175*I175</f>
        <v>0</v>
      </c>
      <c r="K175" s="18" t="s">
        <v>21</v>
      </c>
    </row>
    <row r="176" spans="1:12" ht="14.25" customHeight="1" x14ac:dyDescent="0.15">
      <c r="A176" s="25"/>
      <c r="B176" s="25"/>
      <c r="C176" s="25"/>
      <c r="D176" s="25"/>
      <c r="E176" s="25"/>
      <c r="F176" s="25"/>
      <c r="G176" s="26"/>
      <c r="H176" s="27" t="s">
        <v>263</v>
      </c>
      <c r="I176" s="29" t="str">
        <f>CONCATENATE("札番",B175," 計")</f>
        <v>札番29 計</v>
      </c>
      <c r="J176" s="30" t="str">
        <f>IF(L176&gt;0,"辞退",SUMIF(B:B,B175,J:J))</f>
        <v>辞退</v>
      </c>
      <c r="K176" s="22"/>
      <c r="L176" s="7">
        <f>COUNTIF(I154:I175,"")</f>
        <v>22</v>
      </c>
    </row>
    <row r="177" spans="1:11" ht="14.25" customHeight="1" x14ac:dyDescent="0.15">
      <c r="A177" s="12">
        <v>145</v>
      </c>
      <c r="B177" s="12">
        <v>30</v>
      </c>
      <c r="C177" s="12" t="s">
        <v>264</v>
      </c>
      <c r="D177" s="12" t="s">
        <v>265</v>
      </c>
      <c r="E177" s="12" t="s">
        <v>266</v>
      </c>
      <c r="F177" s="12"/>
      <c r="G177" s="14"/>
      <c r="H177" s="15">
        <v>15</v>
      </c>
      <c r="I177" s="18"/>
      <c r="J177" s="28">
        <f t="shared" ref="J177:J240" si="9">H177*I177</f>
        <v>0</v>
      </c>
      <c r="K177" s="18" t="s">
        <v>22</v>
      </c>
    </row>
    <row r="178" spans="1:11" ht="14.25" customHeight="1" x14ac:dyDescent="0.15">
      <c r="A178" s="12">
        <v>146</v>
      </c>
      <c r="B178" s="12">
        <v>30</v>
      </c>
      <c r="C178" s="12" t="s">
        <v>264</v>
      </c>
      <c r="D178" s="12" t="s">
        <v>267</v>
      </c>
      <c r="E178" s="12" t="s">
        <v>266</v>
      </c>
      <c r="F178" s="12"/>
      <c r="G178" s="14"/>
      <c r="H178" s="15">
        <v>15</v>
      </c>
      <c r="I178" s="18"/>
      <c r="J178" s="28">
        <f t="shared" si="9"/>
        <v>0</v>
      </c>
      <c r="K178" s="18" t="s">
        <v>22</v>
      </c>
    </row>
    <row r="179" spans="1:11" ht="14.25" customHeight="1" x14ac:dyDescent="0.15">
      <c r="A179" s="12">
        <v>147</v>
      </c>
      <c r="B179" s="12">
        <v>30</v>
      </c>
      <c r="C179" s="12" t="s">
        <v>264</v>
      </c>
      <c r="D179" s="12" t="s">
        <v>268</v>
      </c>
      <c r="E179" s="12" t="s">
        <v>266</v>
      </c>
      <c r="F179" s="12"/>
      <c r="G179" s="14"/>
      <c r="H179" s="15">
        <v>15</v>
      </c>
      <c r="I179" s="18"/>
      <c r="J179" s="28">
        <f t="shared" si="9"/>
        <v>0</v>
      </c>
      <c r="K179" s="18" t="s">
        <v>22</v>
      </c>
    </row>
    <row r="180" spans="1:11" ht="14.25" customHeight="1" x14ac:dyDescent="0.15">
      <c r="A180" s="12">
        <v>148</v>
      </c>
      <c r="B180" s="12">
        <v>30</v>
      </c>
      <c r="C180" s="12" t="s">
        <v>264</v>
      </c>
      <c r="D180" s="12" t="s">
        <v>269</v>
      </c>
      <c r="E180" s="12" t="s">
        <v>270</v>
      </c>
      <c r="F180" s="12"/>
      <c r="G180" s="14"/>
      <c r="H180" s="15">
        <v>110</v>
      </c>
      <c r="I180" s="18"/>
      <c r="J180" s="28">
        <f t="shared" si="9"/>
        <v>0</v>
      </c>
      <c r="K180" s="18" t="s">
        <v>21</v>
      </c>
    </row>
    <row r="181" spans="1:11" ht="14.25" customHeight="1" x14ac:dyDescent="0.15">
      <c r="A181" s="12">
        <v>149</v>
      </c>
      <c r="B181" s="12">
        <v>30</v>
      </c>
      <c r="C181" s="12" t="s">
        <v>264</v>
      </c>
      <c r="D181" s="12" t="s">
        <v>271</v>
      </c>
      <c r="E181" s="12" t="s">
        <v>270</v>
      </c>
      <c r="F181" s="12"/>
      <c r="G181" s="14"/>
      <c r="H181" s="15">
        <v>130</v>
      </c>
      <c r="I181" s="18"/>
      <c r="J181" s="28">
        <f t="shared" si="9"/>
        <v>0</v>
      </c>
      <c r="K181" s="18" t="s">
        <v>21</v>
      </c>
    </row>
    <row r="182" spans="1:11" ht="14.25" customHeight="1" x14ac:dyDescent="0.15">
      <c r="A182" s="12">
        <v>150</v>
      </c>
      <c r="B182" s="12">
        <v>30</v>
      </c>
      <c r="C182" s="12" t="s">
        <v>264</v>
      </c>
      <c r="D182" s="12" t="s">
        <v>272</v>
      </c>
      <c r="E182" s="12" t="s">
        <v>270</v>
      </c>
      <c r="F182" s="12"/>
      <c r="G182" s="14"/>
      <c r="H182" s="15">
        <v>130</v>
      </c>
      <c r="I182" s="18"/>
      <c r="J182" s="28">
        <f t="shared" si="9"/>
        <v>0</v>
      </c>
      <c r="K182" s="18" t="s">
        <v>21</v>
      </c>
    </row>
    <row r="183" spans="1:11" ht="14.25" customHeight="1" x14ac:dyDescent="0.15">
      <c r="A183" s="12">
        <v>151</v>
      </c>
      <c r="B183" s="12">
        <v>30</v>
      </c>
      <c r="C183" s="12" t="s">
        <v>264</v>
      </c>
      <c r="D183" s="12" t="s">
        <v>273</v>
      </c>
      <c r="E183" s="12" t="s">
        <v>274</v>
      </c>
      <c r="F183" s="12"/>
      <c r="G183" s="14"/>
      <c r="H183" s="15">
        <v>35</v>
      </c>
      <c r="I183" s="18"/>
      <c r="J183" s="28">
        <f t="shared" si="9"/>
        <v>0</v>
      </c>
      <c r="K183" s="18" t="s">
        <v>21</v>
      </c>
    </row>
    <row r="184" spans="1:11" ht="14.25" customHeight="1" x14ac:dyDescent="0.15">
      <c r="A184" s="12">
        <v>152</v>
      </c>
      <c r="B184" s="12">
        <v>30</v>
      </c>
      <c r="C184" s="12" t="s">
        <v>264</v>
      </c>
      <c r="D184" s="12" t="s">
        <v>275</v>
      </c>
      <c r="E184" s="12" t="s">
        <v>276</v>
      </c>
      <c r="F184" s="12"/>
      <c r="G184" s="14"/>
      <c r="H184" s="15">
        <v>8</v>
      </c>
      <c r="I184" s="18"/>
      <c r="J184" s="28">
        <f t="shared" si="9"/>
        <v>0</v>
      </c>
      <c r="K184" s="18" t="s">
        <v>21</v>
      </c>
    </row>
    <row r="185" spans="1:11" ht="14.25" customHeight="1" x14ac:dyDescent="0.15">
      <c r="A185" s="12">
        <v>153</v>
      </c>
      <c r="B185" s="12">
        <v>30</v>
      </c>
      <c r="C185" s="12" t="s">
        <v>264</v>
      </c>
      <c r="D185" s="12" t="s">
        <v>277</v>
      </c>
      <c r="E185" s="12" t="s">
        <v>278</v>
      </c>
      <c r="F185" s="12"/>
      <c r="G185" s="14"/>
      <c r="H185" s="15">
        <v>70</v>
      </c>
      <c r="I185" s="18"/>
      <c r="J185" s="28">
        <f t="shared" si="9"/>
        <v>0</v>
      </c>
      <c r="K185" s="18" t="s">
        <v>21</v>
      </c>
    </row>
    <row r="186" spans="1:11" ht="14.25" customHeight="1" x14ac:dyDescent="0.15">
      <c r="A186" s="12">
        <v>154</v>
      </c>
      <c r="B186" s="12">
        <v>30</v>
      </c>
      <c r="C186" s="12" t="s">
        <v>264</v>
      </c>
      <c r="D186" s="12" t="s">
        <v>279</v>
      </c>
      <c r="E186" s="12" t="s">
        <v>280</v>
      </c>
      <c r="F186" s="12"/>
      <c r="G186" s="14"/>
      <c r="H186" s="15">
        <v>150</v>
      </c>
      <c r="I186" s="18"/>
      <c r="J186" s="28">
        <f t="shared" si="9"/>
        <v>0</v>
      </c>
      <c r="K186" s="18" t="s">
        <v>21</v>
      </c>
    </row>
    <row r="187" spans="1:11" ht="14.25" customHeight="1" x14ac:dyDescent="0.15">
      <c r="A187" s="12">
        <v>155</v>
      </c>
      <c r="B187" s="12">
        <v>30</v>
      </c>
      <c r="C187" s="12" t="s">
        <v>264</v>
      </c>
      <c r="D187" s="12" t="s">
        <v>281</v>
      </c>
      <c r="E187" s="12" t="s">
        <v>282</v>
      </c>
      <c r="F187" s="12"/>
      <c r="G187" s="14"/>
      <c r="H187" s="15">
        <v>30</v>
      </c>
      <c r="I187" s="18"/>
      <c r="J187" s="28">
        <f t="shared" si="9"/>
        <v>0</v>
      </c>
      <c r="K187" s="18" t="s">
        <v>21</v>
      </c>
    </row>
    <row r="188" spans="1:11" ht="14.25" customHeight="1" x14ac:dyDescent="0.15">
      <c r="A188" s="12">
        <v>156</v>
      </c>
      <c r="B188" s="12">
        <v>30</v>
      </c>
      <c r="C188" s="12" t="s">
        <v>264</v>
      </c>
      <c r="D188" s="12" t="s">
        <v>283</v>
      </c>
      <c r="E188" s="12" t="s">
        <v>284</v>
      </c>
      <c r="F188" s="12"/>
      <c r="G188" s="14"/>
      <c r="H188" s="15">
        <v>45</v>
      </c>
      <c r="I188" s="18"/>
      <c r="J188" s="28">
        <f t="shared" si="9"/>
        <v>0</v>
      </c>
      <c r="K188" s="18" t="s">
        <v>21</v>
      </c>
    </row>
    <row r="189" spans="1:11" ht="14.25" customHeight="1" x14ac:dyDescent="0.15">
      <c r="A189" s="12">
        <v>157</v>
      </c>
      <c r="B189" s="12">
        <v>30</v>
      </c>
      <c r="C189" s="12" t="s">
        <v>264</v>
      </c>
      <c r="D189" s="12" t="s">
        <v>285</v>
      </c>
      <c r="E189" s="12" t="s">
        <v>286</v>
      </c>
      <c r="F189" s="12"/>
      <c r="G189" s="14"/>
      <c r="H189" s="15">
        <v>20</v>
      </c>
      <c r="I189" s="18"/>
      <c r="J189" s="28">
        <f t="shared" si="9"/>
        <v>0</v>
      </c>
      <c r="K189" s="18" t="s">
        <v>21</v>
      </c>
    </row>
    <row r="190" spans="1:11" ht="14.25" customHeight="1" x14ac:dyDescent="0.15">
      <c r="A190" s="12">
        <v>158</v>
      </c>
      <c r="B190" s="12">
        <v>30</v>
      </c>
      <c r="C190" s="12" t="s">
        <v>264</v>
      </c>
      <c r="D190" s="12" t="s">
        <v>287</v>
      </c>
      <c r="E190" s="12" t="s">
        <v>288</v>
      </c>
      <c r="F190" s="12"/>
      <c r="G190" s="14"/>
      <c r="H190" s="15">
        <v>60</v>
      </c>
      <c r="I190" s="18"/>
      <c r="J190" s="28">
        <f t="shared" si="9"/>
        <v>0</v>
      </c>
      <c r="K190" s="18" t="s">
        <v>21</v>
      </c>
    </row>
    <row r="191" spans="1:11" ht="14.25" customHeight="1" x14ac:dyDescent="0.15">
      <c r="A191" s="12">
        <v>159</v>
      </c>
      <c r="B191" s="12">
        <v>30</v>
      </c>
      <c r="C191" s="12" t="s">
        <v>264</v>
      </c>
      <c r="D191" s="12" t="s">
        <v>289</v>
      </c>
      <c r="E191" s="12" t="s">
        <v>290</v>
      </c>
      <c r="F191" s="12"/>
      <c r="G191" s="14"/>
      <c r="H191" s="15">
        <v>1</v>
      </c>
      <c r="I191" s="18"/>
      <c r="J191" s="28">
        <f t="shared" si="9"/>
        <v>0</v>
      </c>
      <c r="K191" s="18" t="s">
        <v>21</v>
      </c>
    </row>
    <row r="192" spans="1:11" ht="14.25" customHeight="1" x14ac:dyDescent="0.15">
      <c r="A192" s="12">
        <v>160</v>
      </c>
      <c r="B192" s="12">
        <v>30</v>
      </c>
      <c r="C192" s="12" t="s">
        <v>264</v>
      </c>
      <c r="D192" s="12" t="s">
        <v>291</v>
      </c>
      <c r="E192" s="12" t="s">
        <v>292</v>
      </c>
      <c r="F192" s="12"/>
      <c r="G192" s="14"/>
      <c r="H192" s="15">
        <v>10</v>
      </c>
      <c r="I192" s="18"/>
      <c r="J192" s="28">
        <f t="shared" si="9"/>
        <v>0</v>
      </c>
      <c r="K192" s="18" t="s">
        <v>21</v>
      </c>
    </row>
    <row r="193" spans="1:11" ht="14.25" customHeight="1" x14ac:dyDescent="0.15">
      <c r="A193" s="12">
        <v>161</v>
      </c>
      <c r="B193" s="12">
        <v>30</v>
      </c>
      <c r="C193" s="12" t="s">
        <v>264</v>
      </c>
      <c r="D193" s="12" t="s">
        <v>293</v>
      </c>
      <c r="E193" s="12" t="s">
        <v>294</v>
      </c>
      <c r="F193" s="12"/>
      <c r="G193" s="14"/>
      <c r="H193" s="15">
        <v>3</v>
      </c>
      <c r="I193" s="18"/>
      <c r="J193" s="28">
        <f t="shared" si="9"/>
        <v>0</v>
      </c>
      <c r="K193" s="18" t="s">
        <v>21</v>
      </c>
    </row>
    <row r="194" spans="1:11" ht="14.25" customHeight="1" x14ac:dyDescent="0.15">
      <c r="A194" s="12">
        <v>162</v>
      </c>
      <c r="B194" s="12">
        <v>30</v>
      </c>
      <c r="C194" s="12" t="s">
        <v>264</v>
      </c>
      <c r="D194" s="12" t="s">
        <v>295</v>
      </c>
      <c r="E194" s="12" t="s">
        <v>296</v>
      </c>
      <c r="F194" s="12"/>
      <c r="G194" s="14"/>
      <c r="H194" s="15">
        <v>45</v>
      </c>
      <c r="I194" s="18"/>
      <c r="J194" s="28">
        <f t="shared" si="9"/>
        <v>0</v>
      </c>
      <c r="K194" s="18" t="s">
        <v>21</v>
      </c>
    </row>
    <row r="195" spans="1:11" ht="14.25" customHeight="1" x14ac:dyDescent="0.15">
      <c r="A195" s="12">
        <v>163</v>
      </c>
      <c r="B195" s="12">
        <v>30</v>
      </c>
      <c r="C195" s="12" t="s">
        <v>264</v>
      </c>
      <c r="D195" s="12" t="s">
        <v>297</v>
      </c>
      <c r="E195" s="12" t="s">
        <v>296</v>
      </c>
      <c r="F195" s="12"/>
      <c r="G195" s="14"/>
      <c r="H195" s="15">
        <v>10</v>
      </c>
      <c r="I195" s="18"/>
      <c r="J195" s="28">
        <f t="shared" si="9"/>
        <v>0</v>
      </c>
      <c r="K195" s="18" t="s">
        <v>21</v>
      </c>
    </row>
    <row r="196" spans="1:11" ht="14.25" customHeight="1" x14ac:dyDescent="0.15">
      <c r="A196" s="12">
        <v>164</v>
      </c>
      <c r="B196" s="12">
        <v>30</v>
      </c>
      <c r="C196" s="12" t="s">
        <v>264</v>
      </c>
      <c r="D196" s="12" t="s">
        <v>298</v>
      </c>
      <c r="E196" s="12" t="s">
        <v>299</v>
      </c>
      <c r="F196" s="12"/>
      <c r="G196" s="14"/>
      <c r="H196" s="15">
        <v>85</v>
      </c>
      <c r="I196" s="18"/>
      <c r="J196" s="28">
        <f t="shared" si="9"/>
        <v>0</v>
      </c>
      <c r="K196" s="18" t="s">
        <v>21</v>
      </c>
    </row>
    <row r="197" spans="1:11" ht="14.25" customHeight="1" x14ac:dyDescent="0.15">
      <c r="A197" s="12">
        <v>165</v>
      </c>
      <c r="B197" s="12">
        <v>30</v>
      </c>
      <c r="C197" s="12" t="s">
        <v>264</v>
      </c>
      <c r="D197" s="12" t="s">
        <v>300</v>
      </c>
      <c r="E197" s="12" t="s">
        <v>288</v>
      </c>
      <c r="F197" s="12"/>
      <c r="G197" s="14"/>
      <c r="H197" s="15">
        <v>50</v>
      </c>
      <c r="I197" s="18"/>
      <c r="J197" s="28">
        <f t="shared" si="9"/>
        <v>0</v>
      </c>
      <c r="K197" s="18" t="s">
        <v>21</v>
      </c>
    </row>
    <row r="198" spans="1:11" ht="14.25" customHeight="1" x14ac:dyDescent="0.15">
      <c r="A198" s="12">
        <v>166</v>
      </c>
      <c r="B198" s="12">
        <v>30</v>
      </c>
      <c r="C198" s="12" t="s">
        <v>264</v>
      </c>
      <c r="D198" s="12" t="s">
        <v>301</v>
      </c>
      <c r="E198" s="12" t="s">
        <v>284</v>
      </c>
      <c r="F198" s="12"/>
      <c r="G198" s="14"/>
      <c r="H198" s="15">
        <v>25</v>
      </c>
      <c r="I198" s="18"/>
      <c r="J198" s="28">
        <f t="shared" si="9"/>
        <v>0</v>
      </c>
      <c r="K198" s="18" t="s">
        <v>21</v>
      </c>
    </row>
    <row r="199" spans="1:11" ht="14.25" customHeight="1" x14ac:dyDescent="0.15">
      <c r="A199" s="12">
        <v>167</v>
      </c>
      <c r="B199" s="12">
        <v>30</v>
      </c>
      <c r="C199" s="12" t="s">
        <v>264</v>
      </c>
      <c r="D199" s="12" t="s">
        <v>302</v>
      </c>
      <c r="E199" s="12" t="s">
        <v>303</v>
      </c>
      <c r="F199" s="12"/>
      <c r="G199" s="14"/>
      <c r="H199" s="15">
        <v>65</v>
      </c>
      <c r="I199" s="18"/>
      <c r="J199" s="28">
        <f t="shared" si="9"/>
        <v>0</v>
      </c>
      <c r="K199" s="18" t="s">
        <v>21</v>
      </c>
    </row>
    <row r="200" spans="1:11" ht="14.25" customHeight="1" x14ac:dyDescent="0.15">
      <c r="A200" s="12">
        <v>168</v>
      </c>
      <c r="B200" s="12">
        <v>30</v>
      </c>
      <c r="C200" s="12" t="s">
        <v>264</v>
      </c>
      <c r="D200" s="12" t="s">
        <v>304</v>
      </c>
      <c r="E200" s="12" t="s">
        <v>305</v>
      </c>
      <c r="F200" s="12"/>
      <c r="G200" s="14"/>
      <c r="H200" s="15">
        <v>10</v>
      </c>
      <c r="I200" s="18"/>
      <c r="J200" s="28">
        <f t="shared" si="9"/>
        <v>0</v>
      </c>
      <c r="K200" s="18" t="s">
        <v>21</v>
      </c>
    </row>
    <row r="201" spans="1:11" ht="14.25" customHeight="1" x14ac:dyDescent="0.15">
      <c r="A201" s="12">
        <v>169</v>
      </c>
      <c r="B201" s="12">
        <v>30</v>
      </c>
      <c r="C201" s="12" t="s">
        <v>264</v>
      </c>
      <c r="D201" s="12" t="s">
        <v>306</v>
      </c>
      <c r="E201" s="12" t="s">
        <v>307</v>
      </c>
      <c r="F201" s="12"/>
      <c r="G201" s="14"/>
      <c r="H201" s="15">
        <v>45</v>
      </c>
      <c r="I201" s="18"/>
      <c r="J201" s="28">
        <f t="shared" si="9"/>
        <v>0</v>
      </c>
      <c r="K201" s="18" t="s">
        <v>21</v>
      </c>
    </row>
    <row r="202" spans="1:11" ht="14.25" customHeight="1" x14ac:dyDescent="0.15">
      <c r="A202" s="12">
        <v>170</v>
      </c>
      <c r="B202" s="12">
        <v>30</v>
      </c>
      <c r="C202" s="12" t="s">
        <v>264</v>
      </c>
      <c r="D202" s="12" t="s">
        <v>308</v>
      </c>
      <c r="E202" s="12" t="s">
        <v>309</v>
      </c>
      <c r="F202" s="12"/>
      <c r="G202" s="14"/>
      <c r="H202" s="15">
        <v>35</v>
      </c>
      <c r="I202" s="18"/>
      <c r="J202" s="28">
        <f t="shared" si="9"/>
        <v>0</v>
      </c>
      <c r="K202" s="18" t="s">
        <v>21</v>
      </c>
    </row>
    <row r="203" spans="1:11" ht="14.25" customHeight="1" x14ac:dyDescent="0.15">
      <c r="A203" s="12">
        <v>171</v>
      </c>
      <c r="B203" s="12">
        <v>30</v>
      </c>
      <c r="C203" s="12" t="s">
        <v>264</v>
      </c>
      <c r="D203" s="12" t="s">
        <v>310</v>
      </c>
      <c r="E203" s="12" t="s">
        <v>311</v>
      </c>
      <c r="F203" s="12"/>
      <c r="G203" s="14"/>
      <c r="H203" s="15">
        <v>3</v>
      </c>
      <c r="I203" s="18"/>
      <c r="J203" s="28">
        <f t="shared" si="9"/>
        <v>0</v>
      </c>
      <c r="K203" s="18" t="s">
        <v>21</v>
      </c>
    </row>
    <row r="204" spans="1:11" ht="14.25" customHeight="1" x14ac:dyDescent="0.15">
      <c r="A204" s="12">
        <v>172</v>
      </c>
      <c r="B204" s="12">
        <v>30</v>
      </c>
      <c r="C204" s="12" t="s">
        <v>264</v>
      </c>
      <c r="D204" s="12" t="s">
        <v>312</v>
      </c>
      <c r="E204" s="12" t="s">
        <v>313</v>
      </c>
      <c r="F204" s="12"/>
      <c r="G204" s="14"/>
      <c r="H204" s="15">
        <v>70</v>
      </c>
      <c r="I204" s="18"/>
      <c r="J204" s="28">
        <f t="shared" si="9"/>
        <v>0</v>
      </c>
      <c r="K204" s="18" t="s">
        <v>21</v>
      </c>
    </row>
    <row r="205" spans="1:11" ht="14.25" customHeight="1" x14ac:dyDescent="0.15">
      <c r="A205" s="12">
        <v>173</v>
      </c>
      <c r="B205" s="12">
        <v>30</v>
      </c>
      <c r="C205" s="12" t="s">
        <v>264</v>
      </c>
      <c r="D205" s="12" t="s">
        <v>314</v>
      </c>
      <c r="E205" s="12" t="s">
        <v>315</v>
      </c>
      <c r="F205" s="12"/>
      <c r="G205" s="14"/>
      <c r="H205" s="15">
        <v>120</v>
      </c>
      <c r="I205" s="18"/>
      <c r="J205" s="28">
        <f t="shared" si="9"/>
        <v>0</v>
      </c>
      <c r="K205" s="18" t="s">
        <v>21</v>
      </c>
    </row>
    <row r="206" spans="1:11" ht="14.25" customHeight="1" x14ac:dyDescent="0.15">
      <c r="A206" s="12">
        <v>174</v>
      </c>
      <c r="B206" s="12">
        <v>30</v>
      </c>
      <c r="C206" s="12" t="s">
        <v>264</v>
      </c>
      <c r="D206" s="12" t="s">
        <v>316</v>
      </c>
      <c r="E206" s="12" t="s">
        <v>317</v>
      </c>
      <c r="F206" s="12"/>
      <c r="G206" s="14"/>
      <c r="H206" s="15">
        <v>60</v>
      </c>
      <c r="I206" s="18"/>
      <c r="J206" s="28">
        <f t="shared" si="9"/>
        <v>0</v>
      </c>
      <c r="K206" s="18" t="s">
        <v>21</v>
      </c>
    </row>
    <row r="207" spans="1:11" ht="14.25" customHeight="1" x14ac:dyDescent="0.15">
      <c r="A207" s="12">
        <v>175</v>
      </c>
      <c r="B207" s="12">
        <v>30</v>
      </c>
      <c r="C207" s="12" t="s">
        <v>264</v>
      </c>
      <c r="D207" s="12" t="s">
        <v>318</v>
      </c>
      <c r="E207" s="12" t="s">
        <v>319</v>
      </c>
      <c r="F207" s="12"/>
      <c r="G207" s="14"/>
      <c r="H207" s="15">
        <v>135</v>
      </c>
      <c r="I207" s="18"/>
      <c r="J207" s="28">
        <f t="shared" si="9"/>
        <v>0</v>
      </c>
      <c r="K207" s="18" t="s">
        <v>21</v>
      </c>
    </row>
    <row r="208" spans="1:11" ht="14.25" customHeight="1" x14ac:dyDescent="0.15">
      <c r="A208" s="12">
        <v>176</v>
      </c>
      <c r="B208" s="12">
        <v>30</v>
      </c>
      <c r="C208" s="12" t="s">
        <v>264</v>
      </c>
      <c r="D208" s="12" t="s">
        <v>320</v>
      </c>
      <c r="E208" s="12" t="s">
        <v>321</v>
      </c>
      <c r="F208" s="12"/>
      <c r="G208" s="14"/>
      <c r="H208" s="15">
        <v>40</v>
      </c>
      <c r="I208" s="18"/>
      <c r="J208" s="28">
        <f t="shared" si="9"/>
        <v>0</v>
      </c>
      <c r="K208" s="18" t="s">
        <v>21</v>
      </c>
    </row>
    <row r="209" spans="1:11" ht="14.25" customHeight="1" x14ac:dyDescent="0.15">
      <c r="A209" s="12">
        <v>177</v>
      </c>
      <c r="B209" s="12">
        <v>30</v>
      </c>
      <c r="C209" s="12" t="s">
        <v>264</v>
      </c>
      <c r="D209" s="12" t="s">
        <v>322</v>
      </c>
      <c r="E209" s="12" t="s">
        <v>323</v>
      </c>
      <c r="F209" s="12"/>
      <c r="G209" s="14"/>
      <c r="H209" s="15">
        <v>10</v>
      </c>
      <c r="I209" s="18"/>
      <c r="J209" s="28">
        <f t="shared" si="9"/>
        <v>0</v>
      </c>
      <c r="K209" s="18" t="s">
        <v>21</v>
      </c>
    </row>
    <row r="210" spans="1:11" ht="14.25" customHeight="1" x14ac:dyDescent="0.15">
      <c r="A210" s="12">
        <v>178</v>
      </c>
      <c r="B210" s="12">
        <v>30</v>
      </c>
      <c r="C210" s="12" t="s">
        <v>264</v>
      </c>
      <c r="D210" s="12" t="s">
        <v>324</v>
      </c>
      <c r="E210" s="12" t="s">
        <v>325</v>
      </c>
      <c r="F210" s="12"/>
      <c r="G210" s="14"/>
      <c r="H210" s="15">
        <v>100</v>
      </c>
      <c r="I210" s="18"/>
      <c r="J210" s="28">
        <f t="shared" si="9"/>
        <v>0</v>
      </c>
      <c r="K210" s="18" t="s">
        <v>21</v>
      </c>
    </row>
    <row r="211" spans="1:11" ht="14.25" customHeight="1" x14ac:dyDescent="0.15">
      <c r="A211" s="12">
        <v>179</v>
      </c>
      <c r="B211" s="12">
        <v>30</v>
      </c>
      <c r="C211" s="12" t="s">
        <v>264</v>
      </c>
      <c r="D211" s="12" t="s">
        <v>326</v>
      </c>
      <c r="E211" s="12" t="s">
        <v>327</v>
      </c>
      <c r="F211" s="12"/>
      <c r="G211" s="14"/>
      <c r="H211" s="15">
        <v>8</v>
      </c>
      <c r="I211" s="18"/>
      <c r="J211" s="28">
        <f t="shared" si="9"/>
        <v>0</v>
      </c>
      <c r="K211" s="18" t="s">
        <v>21</v>
      </c>
    </row>
    <row r="212" spans="1:11" ht="14.25" customHeight="1" x14ac:dyDescent="0.15">
      <c r="A212" s="12">
        <v>180</v>
      </c>
      <c r="B212" s="12">
        <v>30</v>
      </c>
      <c r="C212" s="12" t="s">
        <v>264</v>
      </c>
      <c r="D212" s="12" t="s">
        <v>328</v>
      </c>
      <c r="E212" s="12" t="s">
        <v>329</v>
      </c>
      <c r="F212" s="12"/>
      <c r="G212" s="14"/>
      <c r="H212" s="15">
        <v>10</v>
      </c>
      <c r="I212" s="18"/>
      <c r="J212" s="28">
        <f t="shared" si="9"/>
        <v>0</v>
      </c>
      <c r="K212" s="18" t="s">
        <v>21</v>
      </c>
    </row>
    <row r="213" spans="1:11" ht="14.25" customHeight="1" x14ac:dyDescent="0.15">
      <c r="A213" s="12">
        <v>181</v>
      </c>
      <c r="B213" s="12">
        <v>30</v>
      </c>
      <c r="C213" s="12" t="s">
        <v>264</v>
      </c>
      <c r="D213" s="12" t="s">
        <v>330</v>
      </c>
      <c r="E213" s="12" t="s">
        <v>331</v>
      </c>
      <c r="F213" s="12"/>
      <c r="G213" s="14"/>
      <c r="H213" s="15">
        <v>8</v>
      </c>
      <c r="I213" s="18"/>
      <c r="J213" s="28">
        <f t="shared" si="9"/>
        <v>0</v>
      </c>
      <c r="K213" s="18" t="s">
        <v>21</v>
      </c>
    </row>
    <row r="214" spans="1:11" ht="14.25" customHeight="1" x14ac:dyDescent="0.15">
      <c r="A214" s="12">
        <v>182</v>
      </c>
      <c r="B214" s="12">
        <v>30</v>
      </c>
      <c r="C214" s="12" t="s">
        <v>264</v>
      </c>
      <c r="D214" s="12" t="s">
        <v>332</v>
      </c>
      <c r="E214" s="12" t="s">
        <v>333</v>
      </c>
      <c r="F214" s="12"/>
      <c r="G214" s="14"/>
      <c r="H214" s="15">
        <v>50</v>
      </c>
      <c r="I214" s="18"/>
      <c r="J214" s="28">
        <f t="shared" si="9"/>
        <v>0</v>
      </c>
      <c r="K214" s="18" t="s">
        <v>21</v>
      </c>
    </row>
    <row r="215" spans="1:11" ht="14.25" customHeight="1" x14ac:dyDescent="0.15">
      <c r="A215" s="12">
        <v>183</v>
      </c>
      <c r="B215" s="12">
        <v>30</v>
      </c>
      <c r="C215" s="12" t="s">
        <v>264</v>
      </c>
      <c r="D215" s="12" t="s">
        <v>334</v>
      </c>
      <c r="E215" s="12" t="s">
        <v>335</v>
      </c>
      <c r="F215" s="12"/>
      <c r="G215" s="14"/>
      <c r="H215" s="15">
        <v>40</v>
      </c>
      <c r="I215" s="18"/>
      <c r="J215" s="28">
        <f t="shared" si="9"/>
        <v>0</v>
      </c>
      <c r="K215" s="18" t="s">
        <v>21</v>
      </c>
    </row>
    <row r="216" spans="1:11" ht="14.25" customHeight="1" x14ac:dyDescent="0.15">
      <c r="A216" s="12">
        <v>184</v>
      </c>
      <c r="B216" s="12">
        <v>30</v>
      </c>
      <c r="C216" s="12" t="s">
        <v>264</v>
      </c>
      <c r="D216" s="12" t="s">
        <v>336</v>
      </c>
      <c r="E216" s="12" t="s">
        <v>337</v>
      </c>
      <c r="F216" s="12"/>
      <c r="G216" s="14"/>
      <c r="H216" s="15">
        <v>12</v>
      </c>
      <c r="I216" s="18"/>
      <c r="J216" s="28">
        <f t="shared" si="9"/>
        <v>0</v>
      </c>
      <c r="K216" s="18" t="s">
        <v>21</v>
      </c>
    </row>
    <row r="217" spans="1:11" ht="14.25" customHeight="1" x14ac:dyDescent="0.15">
      <c r="A217" s="12">
        <v>185</v>
      </c>
      <c r="B217" s="12">
        <v>30</v>
      </c>
      <c r="C217" s="12" t="s">
        <v>264</v>
      </c>
      <c r="D217" s="12" t="s">
        <v>338</v>
      </c>
      <c r="E217" s="12" t="s">
        <v>337</v>
      </c>
      <c r="F217" s="12"/>
      <c r="G217" s="14"/>
      <c r="H217" s="15">
        <v>12</v>
      </c>
      <c r="I217" s="18"/>
      <c r="J217" s="28">
        <f t="shared" si="9"/>
        <v>0</v>
      </c>
      <c r="K217" s="18" t="s">
        <v>21</v>
      </c>
    </row>
    <row r="218" spans="1:11" ht="14.25" customHeight="1" x14ac:dyDescent="0.15">
      <c r="A218" s="12">
        <v>186</v>
      </c>
      <c r="B218" s="12">
        <v>30</v>
      </c>
      <c r="C218" s="12" t="s">
        <v>264</v>
      </c>
      <c r="D218" s="12" t="s">
        <v>339</v>
      </c>
      <c r="E218" s="12" t="s">
        <v>340</v>
      </c>
      <c r="F218" s="12"/>
      <c r="G218" s="14"/>
      <c r="H218" s="15">
        <v>30</v>
      </c>
      <c r="I218" s="18"/>
      <c r="J218" s="28">
        <f t="shared" si="9"/>
        <v>0</v>
      </c>
      <c r="K218" s="18" t="s">
        <v>21</v>
      </c>
    </row>
    <row r="219" spans="1:11" ht="14.25" customHeight="1" x14ac:dyDescent="0.15">
      <c r="A219" s="12">
        <v>187</v>
      </c>
      <c r="B219" s="12">
        <v>30</v>
      </c>
      <c r="C219" s="12" t="s">
        <v>264</v>
      </c>
      <c r="D219" s="12" t="s">
        <v>341</v>
      </c>
      <c r="E219" s="12" t="s">
        <v>342</v>
      </c>
      <c r="F219" s="12"/>
      <c r="G219" s="14"/>
      <c r="H219" s="15">
        <v>20</v>
      </c>
      <c r="I219" s="18"/>
      <c r="J219" s="28">
        <f t="shared" si="9"/>
        <v>0</v>
      </c>
      <c r="K219" s="18" t="s">
        <v>21</v>
      </c>
    </row>
    <row r="220" spans="1:11" ht="14.25" customHeight="1" x14ac:dyDescent="0.15">
      <c r="A220" s="12">
        <v>188</v>
      </c>
      <c r="B220" s="12">
        <v>30</v>
      </c>
      <c r="C220" s="12" t="s">
        <v>264</v>
      </c>
      <c r="D220" s="12" t="s">
        <v>343</v>
      </c>
      <c r="E220" s="12" t="s">
        <v>344</v>
      </c>
      <c r="F220" s="12"/>
      <c r="G220" s="14"/>
      <c r="H220" s="15">
        <v>25</v>
      </c>
      <c r="I220" s="18"/>
      <c r="J220" s="28">
        <f t="shared" si="9"/>
        <v>0</v>
      </c>
      <c r="K220" s="18" t="s">
        <v>21</v>
      </c>
    </row>
    <row r="221" spans="1:11" ht="14.25" customHeight="1" x14ac:dyDescent="0.15">
      <c r="A221" s="12">
        <v>189</v>
      </c>
      <c r="B221" s="12">
        <v>30</v>
      </c>
      <c r="C221" s="12" t="s">
        <v>264</v>
      </c>
      <c r="D221" s="12" t="s">
        <v>345</v>
      </c>
      <c r="E221" s="12" t="s">
        <v>346</v>
      </c>
      <c r="F221" s="12"/>
      <c r="G221" s="14"/>
      <c r="H221" s="15">
        <v>30</v>
      </c>
      <c r="I221" s="18"/>
      <c r="J221" s="28">
        <f t="shared" si="9"/>
        <v>0</v>
      </c>
      <c r="K221" s="18" t="s">
        <v>21</v>
      </c>
    </row>
    <row r="222" spans="1:11" ht="14.25" customHeight="1" x14ac:dyDescent="0.15">
      <c r="A222" s="12">
        <v>190</v>
      </c>
      <c r="B222" s="12">
        <v>30</v>
      </c>
      <c r="C222" s="12" t="s">
        <v>264</v>
      </c>
      <c r="D222" s="12" t="s">
        <v>347</v>
      </c>
      <c r="E222" s="12" t="s">
        <v>346</v>
      </c>
      <c r="F222" s="12"/>
      <c r="G222" s="14"/>
      <c r="H222" s="15">
        <v>30</v>
      </c>
      <c r="I222" s="18"/>
      <c r="J222" s="28">
        <f t="shared" si="9"/>
        <v>0</v>
      </c>
      <c r="K222" s="18" t="s">
        <v>21</v>
      </c>
    </row>
    <row r="223" spans="1:11" ht="14.25" customHeight="1" x14ac:dyDescent="0.15">
      <c r="A223" s="12">
        <v>191</v>
      </c>
      <c r="B223" s="12">
        <v>30</v>
      </c>
      <c r="C223" s="12" t="s">
        <v>264</v>
      </c>
      <c r="D223" s="12" t="s">
        <v>348</v>
      </c>
      <c r="E223" s="12" t="s">
        <v>349</v>
      </c>
      <c r="F223" s="12"/>
      <c r="G223" s="14"/>
      <c r="H223" s="15">
        <v>20</v>
      </c>
      <c r="I223" s="18"/>
      <c r="J223" s="28">
        <f t="shared" si="9"/>
        <v>0</v>
      </c>
      <c r="K223" s="18" t="s">
        <v>21</v>
      </c>
    </row>
    <row r="224" spans="1:11" ht="14.25" customHeight="1" x14ac:dyDescent="0.15">
      <c r="A224" s="12">
        <v>192</v>
      </c>
      <c r="B224" s="12">
        <v>30</v>
      </c>
      <c r="C224" s="12" t="s">
        <v>264</v>
      </c>
      <c r="D224" s="12" t="s">
        <v>350</v>
      </c>
      <c r="E224" s="12" t="s">
        <v>349</v>
      </c>
      <c r="F224" s="12"/>
      <c r="G224" s="14"/>
      <c r="H224" s="15">
        <v>20</v>
      </c>
      <c r="I224" s="18"/>
      <c r="J224" s="28">
        <f t="shared" si="9"/>
        <v>0</v>
      </c>
      <c r="K224" s="18" t="s">
        <v>21</v>
      </c>
    </row>
    <row r="225" spans="1:11" ht="14.25" customHeight="1" x14ac:dyDescent="0.15">
      <c r="A225" s="12">
        <v>193</v>
      </c>
      <c r="B225" s="12">
        <v>30</v>
      </c>
      <c r="C225" s="12" t="s">
        <v>264</v>
      </c>
      <c r="D225" s="12" t="s">
        <v>351</v>
      </c>
      <c r="E225" s="12" t="s">
        <v>352</v>
      </c>
      <c r="F225" s="12"/>
      <c r="G225" s="14"/>
      <c r="H225" s="15">
        <v>7</v>
      </c>
      <c r="I225" s="18"/>
      <c r="J225" s="28">
        <f t="shared" si="9"/>
        <v>0</v>
      </c>
      <c r="K225" s="18" t="s">
        <v>21</v>
      </c>
    </row>
    <row r="226" spans="1:11" ht="14.25" customHeight="1" x14ac:dyDescent="0.15">
      <c r="A226" s="12">
        <v>194</v>
      </c>
      <c r="B226" s="12">
        <v>30</v>
      </c>
      <c r="C226" s="12" t="s">
        <v>264</v>
      </c>
      <c r="D226" s="12" t="s">
        <v>353</v>
      </c>
      <c r="E226" s="12" t="s">
        <v>354</v>
      </c>
      <c r="F226" s="12"/>
      <c r="G226" s="14"/>
      <c r="H226" s="15">
        <v>15</v>
      </c>
      <c r="I226" s="18"/>
      <c r="J226" s="28">
        <f t="shared" si="9"/>
        <v>0</v>
      </c>
      <c r="K226" s="18" t="s">
        <v>21</v>
      </c>
    </row>
    <row r="227" spans="1:11" ht="14.25" customHeight="1" x14ac:dyDescent="0.15">
      <c r="A227" s="12">
        <v>195</v>
      </c>
      <c r="B227" s="12">
        <v>30</v>
      </c>
      <c r="C227" s="12" t="s">
        <v>264</v>
      </c>
      <c r="D227" s="12" t="s">
        <v>355</v>
      </c>
      <c r="E227" s="12" t="s">
        <v>356</v>
      </c>
      <c r="F227" s="12"/>
      <c r="G227" s="14"/>
      <c r="H227" s="15">
        <v>2</v>
      </c>
      <c r="I227" s="18"/>
      <c r="J227" s="28">
        <f t="shared" si="9"/>
        <v>0</v>
      </c>
      <c r="K227" s="18" t="s">
        <v>21</v>
      </c>
    </row>
    <row r="228" spans="1:11" ht="14.25" customHeight="1" x14ac:dyDescent="0.15">
      <c r="A228" s="12">
        <v>196</v>
      </c>
      <c r="B228" s="12">
        <v>30</v>
      </c>
      <c r="C228" s="12" t="s">
        <v>264</v>
      </c>
      <c r="D228" s="12" t="s">
        <v>357</v>
      </c>
      <c r="E228" s="12" t="s">
        <v>358</v>
      </c>
      <c r="F228" s="12"/>
      <c r="G228" s="14"/>
      <c r="H228" s="15">
        <v>7</v>
      </c>
      <c r="I228" s="18"/>
      <c r="J228" s="28">
        <f t="shared" si="9"/>
        <v>0</v>
      </c>
      <c r="K228" s="18" t="s">
        <v>21</v>
      </c>
    </row>
    <row r="229" spans="1:11" ht="14.25" customHeight="1" x14ac:dyDescent="0.15">
      <c r="A229" s="12">
        <v>197</v>
      </c>
      <c r="B229" s="12">
        <v>30</v>
      </c>
      <c r="C229" s="12" t="s">
        <v>264</v>
      </c>
      <c r="D229" s="12" t="s">
        <v>359</v>
      </c>
      <c r="E229" s="12" t="s">
        <v>360</v>
      </c>
      <c r="F229" s="12"/>
      <c r="G229" s="14"/>
      <c r="H229" s="15">
        <v>5</v>
      </c>
      <c r="I229" s="18"/>
      <c r="J229" s="28">
        <f t="shared" si="9"/>
        <v>0</v>
      </c>
      <c r="K229" s="18" t="s">
        <v>21</v>
      </c>
    </row>
    <row r="230" spans="1:11" ht="14.25" customHeight="1" x14ac:dyDescent="0.15">
      <c r="A230" s="12">
        <v>198</v>
      </c>
      <c r="B230" s="12">
        <v>30</v>
      </c>
      <c r="C230" s="12" t="s">
        <v>264</v>
      </c>
      <c r="D230" s="12" t="s">
        <v>361</v>
      </c>
      <c r="E230" s="12" t="s">
        <v>362</v>
      </c>
      <c r="F230" s="12"/>
      <c r="G230" s="14"/>
      <c r="H230" s="15">
        <v>2</v>
      </c>
      <c r="I230" s="18"/>
      <c r="J230" s="28">
        <f t="shared" si="9"/>
        <v>0</v>
      </c>
      <c r="K230" s="18" t="s">
        <v>21</v>
      </c>
    </row>
    <row r="231" spans="1:11" ht="14.25" customHeight="1" x14ac:dyDescent="0.15">
      <c r="A231" s="12">
        <v>199</v>
      </c>
      <c r="B231" s="12">
        <v>30</v>
      </c>
      <c r="C231" s="12" t="s">
        <v>264</v>
      </c>
      <c r="D231" s="12" t="s">
        <v>363</v>
      </c>
      <c r="E231" s="12" t="s">
        <v>364</v>
      </c>
      <c r="F231" s="12"/>
      <c r="G231" s="14"/>
      <c r="H231" s="15">
        <v>3</v>
      </c>
      <c r="I231" s="18"/>
      <c r="J231" s="28">
        <f t="shared" si="9"/>
        <v>0</v>
      </c>
      <c r="K231" s="18" t="s">
        <v>21</v>
      </c>
    </row>
    <row r="232" spans="1:11" ht="14.25" customHeight="1" x14ac:dyDescent="0.15">
      <c r="A232" s="12">
        <v>200</v>
      </c>
      <c r="B232" s="12">
        <v>30</v>
      </c>
      <c r="C232" s="12" t="s">
        <v>264</v>
      </c>
      <c r="D232" s="12" t="s">
        <v>365</v>
      </c>
      <c r="E232" s="12" t="s">
        <v>366</v>
      </c>
      <c r="F232" s="12"/>
      <c r="G232" s="14"/>
      <c r="H232" s="15">
        <v>10</v>
      </c>
      <c r="I232" s="18"/>
      <c r="J232" s="28">
        <f t="shared" si="9"/>
        <v>0</v>
      </c>
      <c r="K232" s="18" t="s">
        <v>21</v>
      </c>
    </row>
    <row r="233" spans="1:11" ht="14.25" customHeight="1" x14ac:dyDescent="0.15">
      <c r="A233" s="12">
        <v>201</v>
      </c>
      <c r="B233" s="12">
        <v>30</v>
      </c>
      <c r="C233" s="12" t="s">
        <v>264</v>
      </c>
      <c r="D233" s="12" t="s">
        <v>367</v>
      </c>
      <c r="E233" s="12" t="s">
        <v>368</v>
      </c>
      <c r="F233" s="12"/>
      <c r="G233" s="14"/>
      <c r="H233" s="15">
        <v>7</v>
      </c>
      <c r="I233" s="18"/>
      <c r="J233" s="28">
        <f t="shared" si="9"/>
        <v>0</v>
      </c>
      <c r="K233" s="18" t="s">
        <v>21</v>
      </c>
    </row>
    <row r="234" spans="1:11" ht="14.25" customHeight="1" x14ac:dyDescent="0.15">
      <c r="A234" s="12">
        <v>202</v>
      </c>
      <c r="B234" s="12">
        <v>30</v>
      </c>
      <c r="C234" s="12" t="s">
        <v>264</v>
      </c>
      <c r="D234" s="12" t="s">
        <v>369</v>
      </c>
      <c r="E234" s="12" t="s">
        <v>370</v>
      </c>
      <c r="F234" s="12"/>
      <c r="G234" s="14"/>
      <c r="H234" s="15">
        <v>5</v>
      </c>
      <c r="I234" s="18"/>
      <c r="J234" s="28">
        <f t="shared" si="9"/>
        <v>0</v>
      </c>
      <c r="K234" s="18" t="s">
        <v>21</v>
      </c>
    </row>
    <row r="235" spans="1:11" ht="14.25" customHeight="1" x14ac:dyDescent="0.15">
      <c r="A235" s="12">
        <v>203</v>
      </c>
      <c r="B235" s="12">
        <v>30</v>
      </c>
      <c r="C235" s="12" t="s">
        <v>264</v>
      </c>
      <c r="D235" s="12" t="s">
        <v>371</v>
      </c>
      <c r="E235" s="12" t="s">
        <v>372</v>
      </c>
      <c r="F235" s="12"/>
      <c r="G235" s="14"/>
      <c r="H235" s="15">
        <v>4</v>
      </c>
      <c r="I235" s="18"/>
      <c r="J235" s="28">
        <f t="shared" si="9"/>
        <v>0</v>
      </c>
      <c r="K235" s="18" t="s">
        <v>21</v>
      </c>
    </row>
    <row r="236" spans="1:11" ht="14.25" customHeight="1" x14ac:dyDescent="0.15">
      <c r="A236" s="12">
        <v>204</v>
      </c>
      <c r="B236" s="12">
        <v>30</v>
      </c>
      <c r="C236" s="12" t="s">
        <v>264</v>
      </c>
      <c r="D236" s="12" t="s">
        <v>373</v>
      </c>
      <c r="E236" s="12" t="s">
        <v>374</v>
      </c>
      <c r="F236" s="12"/>
      <c r="G236" s="14"/>
      <c r="H236" s="15">
        <v>5</v>
      </c>
      <c r="I236" s="18"/>
      <c r="J236" s="28">
        <f t="shared" si="9"/>
        <v>0</v>
      </c>
      <c r="K236" s="18" t="s">
        <v>21</v>
      </c>
    </row>
    <row r="237" spans="1:11" ht="14.25" customHeight="1" x14ac:dyDescent="0.15">
      <c r="A237" s="12">
        <v>205</v>
      </c>
      <c r="B237" s="12">
        <v>30</v>
      </c>
      <c r="C237" s="12" t="s">
        <v>264</v>
      </c>
      <c r="D237" s="12" t="s">
        <v>375</v>
      </c>
      <c r="E237" s="12" t="s">
        <v>376</v>
      </c>
      <c r="F237" s="12"/>
      <c r="G237" s="14"/>
      <c r="H237" s="15">
        <v>15</v>
      </c>
      <c r="I237" s="18"/>
      <c r="J237" s="28">
        <f t="shared" si="9"/>
        <v>0</v>
      </c>
      <c r="K237" s="18" t="s">
        <v>21</v>
      </c>
    </row>
    <row r="238" spans="1:11" ht="14.25" customHeight="1" x14ac:dyDescent="0.15">
      <c r="A238" s="12">
        <v>206</v>
      </c>
      <c r="B238" s="12">
        <v>30</v>
      </c>
      <c r="C238" s="12" t="s">
        <v>264</v>
      </c>
      <c r="D238" s="12" t="s">
        <v>377</v>
      </c>
      <c r="E238" s="12" t="s">
        <v>378</v>
      </c>
      <c r="F238" s="12"/>
      <c r="G238" s="14"/>
      <c r="H238" s="15">
        <v>5</v>
      </c>
      <c r="I238" s="18"/>
      <c r="J238" s="28">
        <f t="shared" si="9"/>
        <v>0</v>
      </c>
      <c r="K238" s="18" t="s">
        <v>21</v>
      </c>
    </row>
    <row r="239" spans="1:11" ht="14.25" customHeight="1" x14ac:dyDescent="0.15">
      <c r="A239" s="12">
        <v>207</v>
      </c>
      <c r="B239" s="12">
        <v>30</v>
      </c>
      <c r="C239" s="12" t="s">
        <v>264</v>
      </c>
      <c r="D239" s="12" t="s">
        <v>379</v>
      </c>
      <c r="E239" s="12" t="s">
        <v>380</v>
      </c>
      <c r="F239" s="12"/>
      <c r="G239" s="14"/>
      <c r="H239" s="15">
        <v>5</v>
      </c>
      <c r="I239" s="18"/>
      <c r="J239" s="28">
        <f t="shared" si="9"/>
        <v>0</v>
      </c>
      <c r="K239" s="18" t="s">
        <v>21</v>
      </c>
    </row>
    <row r="240" spans="1:11" ht="14.25" customHeight="1" x14ac:dyDescent="0.15">
      <c r="A240" s="12">
        <v>208</v>
      </c>
      <c r="B240" s="12">
        <v>30</v>
      </c>
      <c r="C240" s="12" t="s">
        <v>264</v>
      </c>
      <c r="D240" s="12" t="s">
        <v>381</v>
      </c>
      <c r="E240" s="12" t="s">
        <v>382</v>
      </c>
      <c r="F240" s="12"/>
      <c r="G240" s="14"/>
      <c r="H240" s="15">
        <v>12</v>
      </c>
      <c r="I240" s="18"/>
      <c r="J240" s="28">
        <f t="shared" si="9"/>
        <v>0</v>
      </c>
      <c r="K240" s="18" t="s">
        <v>21</v>
      </c>
    </row>
    <row r="241" spans="1:11" ht="14.25" customHeight="1" x14ac:dyDescent="0.15">
      <c r="A241" s="12">
        <v>209</v>
      </c>
      <c r="B241" s="12">
        <v>30</v>
      </c>
      <c r="C241" s="12" t="s">
        <v>264</v>
      </c>
      <c r="D241" s="12" t="s">
        <v>383</v>
      </c>
      <c r="E241" s="12" t="s">
        <v>384</v>
      </c>
      <c r="F241" s="12"/>
      <c r="G241" s="14"/>
      <c r="H241" s="15">
        <v>16</v>
      </c>
      <c r="I241" s="18"/>
      <c r="J241" s="28">
        <f t="shared" ref="J241:J267" si="10">H241*I241</f>
        <v>0</v>
      </c>
      <c r="K241" s="18" t="s">
        <v>21</v>
      </c>
    </row>
    <row r="242" spans="1:11" ht="14.25" customHeight="1" x14ac:dyDescent="0.15">
      <c r="A242" s="12">
        <v>210</v>
      </c>
      <c r="B242" s="12">
        <v>30</v>
      </c>
      <c r="C242" s="12" t="s">
        <v>264</v>
      </c>
      <c r="D242" s="12" t="s">
        <v>385</v>
      </c>
      <c r="E242" s="12" t="s">
        <v>386</v>
      </c>
      <c r="F242" s="12"/>
      <c r="G242" s="14"/>
      <c r="H242" s="15">
        <v>2</v>
      </c>
      <c r="I242" s="18"/>
      <c r="J242" s="28">
        <f t="shared" si="10"/>
        <v>0</v>
      </c>
      <c r="K242" s="18" t="s">
        <v>21</v>
      </c>
    </row>
    <row r="243" spans="1:11" ht="14.25" customHeight="1" x14ac:dyDescent="0.15">
      <c r="A243" s="12">
        <v>211</v>
      </c>
      <c r="B243" s="12">
        <v>30</v>
      </c>
      <c r="C243" s="12" t="s">
        <v>264</v>
      </c>
      <c r="D243" s="12" t="s">
        <v>387</v>
      </c>
      <c r="E243" s="12" t="s">
        <v>388</v>
      </c>
      <c r="F243" s="12"/>
      <c r="G243" s="14"/>
      <c r="H243" s="15">
        <v>30</v>
      </c>
      <c r="I243" s="18"/>
      <c r="J243" s="28">
        <f t="shared" si="10"/>
        <v>0</v>
      </c>
      <c r="K243" s="18" t="s">
        <v>21</v>
      </c>
    </row>
    <row r="244" spans="1:11" ht="14.25" customHeight="1" x14ac:dyDescent="0.15">
      <c r="A244" s="12">
        <v>212</v>
      </c>
      <c r="B244" s="12">
        <v>30</v>
      </c>
      <c r="C244" s="12" t="s">
        <v>264</v>
      </c>
      <c r="D244" s="12" t="s">
        <v>389</v>
      </c>
      <c r="E244" s="12" t="s">
        <v>388</v>
      </c>
      <c r="F244" s="12"/>
      <c r="G244" s="14"/>
      <c r="H244" s="15">
        <v>30</v>
      </c>
      <c r="I244" s="18"/>
      <c r="J244" s="28">
        <f t="shared" si="10"/>
        <v>0</v>
      </c>
      <c r="K244" s="18" t="s">
        <v>21</v>
      </c>
    </row>
    <row r="245" spans="1:11" ht="14.25" customHeight="1" x14ac:dyDescent="0.15">
      <c r="A245" s="12">
        <v>213</v>
      </c>
      <c r="B245" s="12">
        <v>30</v>
      </c>
      <c r="C245" s="12" t="s">
        <v>264</v>
      </c>
      <c r="D245" s="12" t="s">
        <v>390</v>
      </c>
      <c r="E245" s="12" t="s">
        <v>6</v>
      </c>
      <c r="F245" s="12"/>
      <c r="G245" s="14"/>
      <c r="H245" s="15">
        <v>2</v>
      </c>
      <c r="I245" s="18"/>
      <c r="J245" s="28">
        <f t="shared" si="10"/>
        <v>0</v>
      </c>
      <c r="K245" s="18" t="s">
        <v>21</v>
      </c>
    </row>
    <row r="246" spans="1:11" ht="14.25" customHeight="1" x14ac:dyDescent="0.15">
      <c r="A246" s="12">
        <v>214</v>
      </c>
      <c r="B246" s="12">
        <v>30</v>
      </c>
      <c r="C246" s="12" t="s">
        <v>264</v>
      </c>
      <c r="D246" s="12" t="s">
        <v>391</v>
      </c>
      <c r="E246" s="12" t="s">
        <v>266</v>
      </c>
      <c r="F246" s="12"/>
      <c r="G246" s="14"/>
      <c r="H246" s="15">
        <v>6</v>
      </c>
      <c r="I246" s="18"/>
      <c r="J246" s="28">
        <f t="shared" si="10"/>
        <v>0</v>
      </c>
      <c r="K246" s="18" t="s">
        <v>22</v>
      </c>
    </row>
    <row r="247" spans="1:11" ht="14.25" customHeight="1" x14ac:dyDescent="0.15">
      <c r="A247" s="12">
        <v>215</v>
      </c>
      <c r="B247" s="12">
        <v>30</v>
      </c>
      <c r="C247" s="12" t="s">
        <v>264</v>
      </c>
      <c r="D247" s="12" t="s">
        <v>392</v>
      </c>
      <c r="E247" s="12" t="s">
        <v>266</v>
      </c>
      <c r="F247" s="12"/>
      <c r="G247" s="14"/>
      <c r="H247" s="15">
        <v>1</v>
      </c>
      <c r="I247" s="18"/>
      <c r="J247" s="28">
        <f t="shared" si="10"/>
        <v>0</v>
      </c>
      <c r="K247" s="18" t="s">
        <v>22</v>
      </c>
    </row>
    <row r="248" spans="1:11" ht="14.25" customHeight="1" x14ac:dyDescent="0.15">
      <c r="A248" s="12">
        <v>216</v>
      </c>
      <c r="B248" s="12">
        <v>30</v>
      </c>
      <c r="C248" s="12" t="s">
        <v>264</v>
      </c>
      <c r="D248" s="12" t="s">
        <v>393</v>
      </c>
      <c r="E248" s="12" t="s">
        <v>266</v>
      </c>
      <c r="F248" s="12"/>
      <c r="G248" s="14"/>
      <c r="H248" s="15">
        <v>15</v>
      </c>
      <c r="I248" s="18"/>
      <c r="J248" s="28">
        <f t="shared" si="10"/>
        <v>0</v>
      </c>
      <c r="K248" s="18" t="s">
        <v>22</v>
      </c>
    </row>
    <row r="249" spans="1:11" ht="14.25" customHeight="1" x14ac:dyDescent="0.15">
      <c r="A249" s="12">
        <v>217</v>
      </c>
      <c r="B249" s="12">
        <v>30</v>
      </c>
      <c r="C249" s="12" t="s">
        <v>264</v>
      </c>
      <c r="D249" s="12" t="s">
        <v>394</v>
      </c>
      <c r="E249" s="12" t="s">
        <v>266</v>
      </c>
      <c r="F249" s="12"/>
      <c r="G249" s="14"/>
      <c r="H249" s="15">
        <v>1</v>
      </c>
      <c r="I249" s="18"/>
      <c r="J249" s="28">
        <f t="shared" si="10"/>
        <v>0</v>
      </c>
      <c r="K249" s="18" t="s">
        <v>22</v>
      </c>
    </row>
    <row r="250" spans="1:11" ht="14.25" customHeight="1" x14ac:dyDescent="0.15">
      <c r="A250" s="12">
        <v>218</v>
      </c>
      <c r="B250" s="12">
        <v>30</v>
      </c>
      <c r="C250" s="12" t="s">
        <v>264</v>
      </c>
      <c r="D250" s="12" t="s">
        <v>395</v>
      </c>
      <c r="E250" s="12" t="s">
        <v>266</v>
      </c>
      <c r="F250" s="12"/>
      <c r="G250" s="14"/>
      <c r="H250" s="15">
        <v>1</v>
      </c>
      <c r="I250" s="18"/>
      <c r="J250" s="28">
        <f t="shared" si="10"/>
        <v>0</v>
      </c>
      <c r="K250" s="18" t="s">
        <v>22</v>
      </c>
    </row>
    <row r="251" spans="1:11" ht="14.25" customHeight="1" x14ac:dyDescent="0.15">
      <c r="A251" s="12">
        <v>219</v>
      </c>
      <c r="B251" s="12">
        <v>30</v>
      </c>
      <c r="C251" s="12" t="s">
        <v>264</v>
      </c>
      <c r="D251" s="12" t="s">
        <v>396</v>
      </c>
      <c r="E251" s="12" t="s">
        <v>266</v>
      </c>
      <c r="F251" s="12"/>
      <c r="G251" s="14"/>
      <c r="H251" s="15">
        <v>1</v>
      </c>
      <c r="I251" s="18"/>
      <c r="J251" s="28">
        <f t="shared" si="10"/>
        <v>0</v>
      </c>
      <c r="K251" s="18" t="s">
        <v>22</v>
      </c>
    </row>
    <row r="252" spans="1:11" ht="14.25" customHeight="1" x14ac:dyDescent="0.15">
      <c r="A252" s="12">
        <v>220</v>
      </c>
      <c r="B252" s="12">
        <v>30</v>
      </c>
      <c r="C252" s="12" t="s">
        <v>264</v>
      </c>
      <c r="D252" s="12" t="s">
        <v>397</v>
      </c>
      <c r="E252" s="12" t="s">
        <v>398</v>
      </c>
      <c r="F252" s="12"/>
      <c r="G252" s="14"/>
      <c r="H252" s="15">
        <v>3</v>
      </c>
      <c r="I252" s="18"/>
      <c r="J252" s="28">
        <f t="shared" si="10"/>
        <v>0</v>
      </c>
      <c r="K252" s="18" t="s">
        <v>22</v>
      </c>
    </row>
    <row r="253" spans="1:11" ht="14.25" customHeight="1" x14ac:dyDescent="0.15">
      <c r="A253" s="12">
        <v>221</v>
      </c>
      <c r="B253" s="12">
        <v>30</v>
      </c>
      <c r="C253" s="12" t="s">
        <v>264</v>
      </c>
      <c r="D253" s="12" t="s">
        <v>399</v>
      </c>
      <c r="E253" s="12" t="s">
        <v>398</v>
      </c>
      <c r="F253" s="12"/>
      <c r="G253" s="14"/>
      <c r="H253" s="15">
        <v>30</v>
      </c>
      <c r="I253" s="18"/>
      <c r="J253" s="28">
        <f t="shared" si="10"/>
        <v>0</v>
      </c>
      <c r="K253" s="18" t="s">
        <v>22</v>
      </c>
    </row>
    <row r="254" spans="1:11" ht="14.25" customHeight="1" x14ac:dyDescent="0.15">
      <c r="A254" s="12">
        <v>222</v>
      </c>
      <c r="B254" s="12">
        <v>30</v>
      </c>
      <c r="C254" s="12" t="s">
        <v>264</v>
      </c>
      <c r="D254" s="12" t="s">
        <v>400</v>
      </c>
      <c r="E254" s="12" t="s">
        <v>401</v>
      </c>
      <c r="F254" s="12"/>
      <c r="G254" s="14"/>
      <c r="H254" s="15">
        <v>2</v>
      </c>
      <c r="I254" s="18"/>
      <c r="J254" s="28">
        <f t="shared" si="10"/>
        <v>0</v>
      </c>
      <c r="K254" s="18" t="s">
        <v>22</v>
      </c>
    </row>
    <row r="255" spans="1:11" ht="14.25" customHeight="1" x14ac:dyDescent="0.15">
      <c r="A255" s="12">
        <v>223</v>
      </c>
      <c r="B255" s="12">
        <v>30</v>
      </c>
      <c r="C255" s="12" t="s">
        <v>264</v>
      </c>
      <c r="D255" s="12" t="s">
        <v>402</v>
      </c>
      <c r="E255" s="12" t="s">
        <v>398</v>
      </c>
      <c r="F255" s="12"/>
      <c r="G255" s="14"/>
      <c r="H255" s="15">
        <v>10</v>
      </c>
      <c r="I255" s="18"/>
      <c r="J255" s="28">
        <f t="shared" si="10"/>
        <v>0</v>
      </c>
      <c r="K255" s="18" t="s">
        <v>22</v>
      </c>
    </row>
    <row r="256" spans="1:11" ht="14.25" customHeight="1" x14ac:dyDescent="0.15">
      <c r="A256" s="12">
        <v>224</v>
      </c>
      <c r="B256" s="12">
        <v>30</v>
      </c>
      <c r="C256" s="12" t="s">
        <v>264</v>
      </c>
      <c r="D256" s="12" t="s">
        <v>403</v>
      </c>
      <c r="E256" s="12" t="s">
        <v>404</v>
      </c>
      <c r="F256" s="12"/>
      <c r="G256" s="14"/>
      <c r="H256" s="15">
        <v>35</v>
      </c>
      <c r="I256" s="18"/>
      <c r="J256" s="28">
        <f t="shared" si="10"/>
        <v>0</v>
      </c>
      <c r="K256" s="18" t="s">
        <v>22</v>
      </c>
    </row>
    <row r="257" spans="1:12" ht="14.25" customHeight="1" x14ac:dyDescent="0.15">
      <c r="A257" s="12">
        <v>225</v>
      </c>
      <c r="B257" s="12">
        <v>30</v>
      </c>
      <c r="C257" s="12" t="s">
        <v>264</v>
      </c>
      <c r="D257" s="12" t="s">
        <v>405</v>
      </c>
      <c r="E257" s="12" t="s">
        <v>406</v>
      </c>
      <c r="F257" s="12"/>
      <c r="G257" s="14"/>
      <c r="H257" s="15">
        <v>3</v>
      </c>
      <c r="I257" s="18"/>
      <c r="J257" s="28">
        <f t="shared" si="10"/>
        <v>0</v>
      </c>
      <c r="K257" s="18" t="s">
        <v>22</v>
      </c>
    </row>
    <row r="258" spans="1:12" ht="14.25" customHeight="1" x14ac:dyDescent="0.15">
      <c r="A258" s="12">
        <v>226</v>
      </c>
      <c r="B258" s="12">
        <v>30</v>
      </c>
      <c r="C258" s="12" t="s">
        <v>264</v>
      </c>
      <c r="D258" s="12" t="s">
        <v>407</v>
      </c>
      <c r="E258" s="12" t="s">
        <v>386</v>
      </c>
      <c r="F258" s="12"/>
      <c r="G258" s="14"/>
      <c r="H258" s="15">
        <v>25</v>
      </c>
      <c r="I258" s="18"/>
      <c r="J258" s="28">
        <f t="shared" si="10"/>
        <v>0</v>
      </c>
      <c r="K258" s="18" t="s">
        <v>22</v>
      </c>
    </row>
    <row r="259" spans="1:12" ht="14.25" customHeight="1" x14ac:dyDescent="0.15">
      <c r="A259" s="12">
        <v>227</v>
      </c>
      <c r="B259" s="12">
        <v>30</v>
      </c>
      <c r="C259" s="12" t="s">
        <v>264</v>
      </c>
      <c r="D259" s="12" t="s">
        <v>408</v>
      </c>
      <c r="E259" s="12" t="s">
        <v>386</v>
      </c>
      <c r="F259" s="12"/>
      <c r="G259" s="14"/>
      <c r="H259" s="15">
        <v>45</v>
      </c>
      <c r="I259" s="18"/>
      <c r="J259" s="28">
        <f t="shared" si="10"/>
        <v>0</v>
      </c>
      <c r="K259" s="18" t="s">
        <v>22</v>
      </c>
    </row>
    <row r="260" spans="1:12" ht="14.25" customHeight="1" x14ac:dyDescent="0.15">
      <c r="A260" s="12">
        <v>228</v>
      </c>
      <c r="B260" s="12">
        <v>30</v>
      </c>
      <c r="C260" s="12" t="s">
        <v>264</v>
      </c>
      <c r="D260" s="12" t="s">
        <v>409</v>
      </c>
      <c r="E260" s="12" t="s">
        <v>410</v>
      </c>
      <c r="F260" s="12"/>
      <c r="G260" s="14"/>
      <c r="H260" s="15">
        <v>25</v>
      </c>
      <c r="I260" s="18"/>
      <c r="J260" s="28">
        <f t="shared" si="10"/>
        <v>0</v>
      </c>
      <c r="K260" s="18" t="s">
        <v>22</v>
      </c>
    </row>
    <row r="261" spans="1:12" ht="14.25" customHeight="1" x14ac:dyDescent="0.15">
      <c r="A261" s="12">
        <v>229</v>
      </c>
      <c r="B261" s="12">
        <v>30</v>
      </c>
      <c r="C261" s="12" t="s">
        <v>411</v>
      </c>
      <c r="D261" s="12" t="s">
        <v>412</v>
      </c>
      <c r="E261" s="12" t="s">
        <v>413</v>
      </c>
      <c r="F261" s="12"/>
      <c r="G261" s="14"/>
      <c r="H261" s="15">
        <v>5</v>
      </c>
      <c r="I261" s="18"/>
      <c r="J261" s="28">
        <f t="shared" si="10"/>
        <v>0</v>
      </c>
      <c r="K261" s="18" t="s">
        <v>21</v>
      </c>
    </row>
    <row r="262" spans="1:12" ht="14.25" customHeight="1" x14ac:dyDescent="0.15">
      <c r="A262" s="12">
        <v>230</v>
      </c>
      <c r="B262" s="12">
        <v>30</v>
      </c>
      <c r="C262" s="12" t="s">
        <v>411</v>
      </c>
      <c r="D262" s="12" t="s">
        <v>414</v>
      </c>
      <c r="E262" s="12" t="s">
        <v>415</v>
      </c>
      <c r="F262" s="12"/>
      <c r="G262" s="14"/>
      <c r="H262" s="15">
        <v>2</v>
      </c>
      <c r="I262" s="18"/>
      <c r="J262" s="28">
        <f t="shared" si="10"/>
        <v>0</v>
      </c>
      <c r="K262" s="18" t="s">
        <v>21</v>
      </c>
    </row>
    <row r="263" spans="1:12" ht="14.25" customHeight="1" x14ac:dyDescent="0.15">
      <c r="A263" s="12">
        <v>231</v>
      </c>
      <c r="B263" s="12">
        <v>30</v>
      </c>
      <c r="C263" s="12" t="s">
        <v>411</v>
      </c>
      <c r="D263" s="12" t="s">
        <v>416</v>
      </c>
      <c r="E263" s="12" t="s">
        <v>417</v>
      </c>
      <c r="F263" s="12"/>
      <c r="G263" s="14"/>
      <c r="H263" s="15">
        <v>5</v>
      </c>
      <c r="I263" s="18"/>
      <c r="J263" s="28">
        <f t="shared" si="10"/>
        <v>0</v>
      </c>
      <c r="K263" s="18" t="s">
        <v>21</v>
      </c>
    </row>
    <row r="264" spans="1:12" ht="14.25" customHeight="1" x14ac:dyDescent="0.15">
      <c r="A264" s="12">
        <v>232</v>
      </c>
      <c r="B264" s="12">
        <v>30</v>
      </c>
      <c r="C264" s="12" t="s">
        <v>418</v>
      </c>
      <c r="D264" s="12" t="s">
        <v>419</v>
      </c>
      <c r="E264" s="12" t="s">
        <v>420</v>
      </c>
      <c r="F264" s="12"/>
      <c r="G264" s="14"/>
      <c r="H264" s="15">
        <v>1</v>
      </c>
      <c r="I264" s="18"/>
      <c r="J264" s="28">
        <f t="shared" si="10"/>
        <v>0</v>
      </c>
      <c r="K264" s="18" t="s">
        <v>21</v>
      </c>
    </row>
    <row r="265" spans="1:12" ht="14.25" customHeight="1" x14ac:dyDescent="0.15">
      <c r="A265" s="12">
        <v>233</v>
      </c>
      <c r="B265" s="12">
        <v>30</v>
      </c>
      <c r="C265" s="12" t="s">
        <v>418</v>
      </c>
      <c r="D265" s="12" t="s">
        <v>421</v>
      </c>
      <c r="E265" s="12" t="s">
        <v>422</v>
      </c>
      <c r="F265" s="12"/>
      <c r="G265" s="14"/>
      <c r="H265" s="15">
        <v>1</v>
      </c>
      <c r="I265" s="18"/>
      <c r="J265" s="28">
        <f t="shared" si="10"/>
        <v>0</v>
      </c>
      <c r="K265" s="18" t="s">
        <v>21</v>
      </c>
    </row>
    <row r="266" spans="1:12" ht="14.25" customHeight="1" x14ac:dyDescent="0.15">
      <c r="A266" s="12">
        <v>234</v>
      </c>
      <c r="B266" s="12">
        <v>30</v>
      </c>
      <c r="C266" s="12" t="s">
        <v>418</v>
      </c>
      <c r="D266" s="12" t="s">
        <v>423</v>
      </c>
      <c r="E266" s="12" t="s">
        <v>424</v>
      </c>
      <c r="F266" s="12"/>
      <c r="G266" s="14"/>
      <c r="H266" s="15">
        <v>6</v>
      </c>
      <c r="I266" s="18"/>
      <c r="J266" s="28">
        <f t="shared" si="10"/>
        <v>0</v>
      </c>
      <c r="K266" s="18" t="s">
        <v>21</v>
      </c>
    </row>
    <row r="267" spans="1:12" ht="14.25" customHeight="1" x14ac:dyDescent="0.15">
      <c r="A267" s="12">
        <v>235</v>
      </c>
      <c r="B267" s="12">
        <v>30</v>
      </c>
      <c r="C267" s="12" t="s">
        <v>418</v>
      </c>
      <c r="D267" s="12" t="s">
        <v>425</v>
      </c>
      <c r="E267" s="12" t="s">
        <v>426</v>
      </c>
      <c r="F267" s="12"/>
      <c r="G267" s="14"/>
      <c r="H267" s="15">
        <v>6</v>
      </c>
      <c r="I267" s="18"/>
      <c r="J267" s="28">
        <f t="shared" si="10"/>
        <v>0</v>
      </c>
      <c r="K267" s="18" t="s">
        <v>21</v>
      </c>
    </row>
    <row r="268" spans="1:12" ht="14.25" customHeight="1" x14ac:dyDescent="0.15">
      <c r="A268" s="25"/>
      <c r="B268" s="25"/>
      <c r="C268" s="25"/>
      <c r="D268" s="25"/>
      <c r="E268" s="25"/>
      <c r="F268" s="25"/>
      <c r="G268" s="26"/>
      <c r="H268" s="27" t="s">
        <v>427</v>
      </c>
      <c r="I268" s="29" t="str">
        <f>CONCATENATE("札番",B267," 計")</f>
        <v>札番30 計</v>
      </c>
      <c r="J268" s="30" t="str">
        <f>IF(L268&gt;0,"辞退",SUMIF(B:B,B267,J:J))</f>
        <v>辞退</v>
      </c>
      <c r="K268" s="31"/>
      <c r="L268" s="7">
        <f>COUNTIF(I177:I267,"")</f>
        <v>91</v>
      </c>
    </row>
    <row r="269" spans="1:12" ht="14.25" customHeight="1" x14ac:dyDescent="0.15">
      <c r="A269" s="12">
        <v>236</v>
      </c>
      <c r="B269" s="12">
        <v>31</v>
      </c>
      <c r="C269" s="12" t="s">
        <v>428</v>
      </c>
      <c r="D269" s="12" t="s">
        <v>429</v>
      </c>
      <c r="E269" s="12" t="s">
        <v>430</v>
      </c>
      <c r="F269" s="12"/>
      <c r="G269" s="14"/>
      <c r="H269" s="32">
        <v>12</v>
      </c>
      <c r="I269" s="33"/>
      <c r="J269" s="28">
        <f t="shared" ref="J269:J273" si="11">H269*I269</f>
        <v>0</v>
      </c>
      <c r="K269" s="18" t="s">
        <v>22</v>
      </c>
    </row>
    <row r="270" spans="1:12" ht="14.25" customHeight="1" x14ac:dyDescent="0.15">
      <c r="A270" s="12">
        <v>237</v>
      </c>
      <c r="B270" s="12">
        <v>31</v>
      </c>
      <c r="C270" s="12" t="s">
        <v>428</v>
      </c>
      <c r="D270" s="12" t="s">
        <v>431</v>
      </c>
      <c r="E270" s="12" t="s">
        <v>432</v>
      </c>
      <c r="F270" s="12"/>
      <c r="G270" s="14"/>
      <c r="H270" s="32">
        <v>12</v>
      </c>
      <c r="I270" s="33"/>
      <c r="J270" s="28">
        <f t="shared" si="11"/>
        <v>0</v>
      </c>
      <c r="K270" s="18" t="s">
        <v>22</v>
      </c>
    </row>
    <row r="271" spans="1:12" ht="14.25" customHeight="1" x14ac:dyDescent="0.15">
      <c r="A271" s="12">
        <v>238</v>
      </c>
      <c r="B271" s="12">
        <v>31</v>
      </c>
      <c r="C271" s="12" t="s">
        <v>428</v>
      </c>
      <c r="D271" s="12" t="s">
        <v>433</v>
      </c>
      <c r="E271" s="12" t="s">
        <v>434</v>
      </c>
      <c r="F271" s="12"/>
      <c r="G271" s="14"/>
      <c r="H271" s="32">
        <v>12</v>
      </c>
      <c r="I271" s="33"/>
      <c r="J271" s="28">
        <f t="shared" si="11"/>
        <v>0</v>
      </c>
      <c r="K271" s="18" t="s">
        <v>22</v>
      </c>
    </row>
    <row r="272" spans="1:12" ht="14.25" customHeight="1" x14ac:dyDescent="0.15">
      <c r="A272" s="12">
        <v>239</v>
      </c>
      <c r="B272" s="12">
        <v>31</v>
      </c>
      <c r="C272" s="12" t="s">
        <v>428</v>
      </c>
      <c r="D272" s="12" t="s">
        <v>435</v>
      </c>
      <c r="E272" s="12" t="s">
        <v>436</v>
      </c>
      <c r="F272" s="12"/>
      <c r="G272" s="14"/>
      <c r="H272" s="32">
        <v>12</v>
      </c>
      <c r="I272" s="33"/>
      <c r="J272" s="28">
        <f t="shared" si="11"/>
        <v>0</v>
      </c>
      <c r="K272" s="18" t="s">
        <v>22</v>
      </c>
    </row>
    <row r="273" spans="1:12" ht="14.25" customHeight="1" x14ac:dyDescent="0.15">
      <c r="A273" s="12">
        <v>240</v>
      </c>
      <c r="B273" s="12">
        <v>31</v>
      </c>
      <c r="C273" s="12" t="s">
        <v>428</v>
      </c>
      <c r="D273" s="12" t="s">
        <v>437</v>
      </c>
      <c r="E273" s="12" t="s">
        <v>438</v>
      </c>
      <c r="F273" s="12"/>
      <c r="G273" s="14"/>
      <c r="H273" s="32">
        <v>50</v>
      </c>
      <c r="I273" s="33"/>
      <c r="J273" s="28">
        <f t="shared" si="11"/>
        <v>0</v>
      </c>
      <c r="K273" s="18" t="s">
        <v>22</v>
      </c>
    </row>
    <row r="274" spans="1:12" ht="14.25" customHeight="1" x14ac:dyDescent="0.15">
      <c r="A274" s="12">
        <v>241</v>
      </c>
      <c r="B274" s="12">
        <v>31</v>
      </c>
      <c r="C274" s="12" t="s">
        <v>428</v>
      </c>
      <c r="D274" s="12" t="s">
        <v>439</v>
      </c>
      <c r="E274" s="12" t="s">
        <v>440</v>
      </c>
      <c r="F274" s="12"/>
      <c r="G274" s="14"/>
      <c r="H274" s="15">
        <v>360</v>
      </c>
      <c r="I274" s="34"/>
      <c r="J274" s="28">
        <f t="shared" ref="J274:J342" si="12">H274*I274</f>
        <v>0</v>
      </c>
      <c r="K274" s="18" t="s">
        <v>21</v>
      </c>
    </row>
    <row r="275" spans="1:12" ht="14.25" customHeight="1" x14ac:dyDescent="0.15">
      <c r="A275" s="12">
        <v>242</v>
      </c>
      <c r="B275" s="12">
        <v>31</v>
      </c>
      <c r="C275" s="12" t="s">
        <v>428</v>
      </c>
      <c r="D275" s="12" t="s">
        <v>441</v>
      </c>
      <c r="E275" s="12" t="s">
        <v>442</v>
      </c>
      <c r="F275" s="12"/>
      <c r="G275" s="14"/>
      <c r="H275" s="15">
        <v>8</v>
      </c>
      <c r="I275" s="34"/>
      <c r="J275" s="28">
        <f t="shared" si="12"/>
        <v>0</v>
      </c>
      <c r="K275" s="18" t="s">
        <v>21</v>
      </c>
    </row>
    <row r="276" spans="1:12" ht="14.25" customHeight="1" x14ac:dyDescent="0.15">
      <c r="A276" s="12">
        <v>243</v>
      </c>
      <c r="B276" s="12">
        <v>31</v>
      </c>
      <c r="C276" s="12" t="s">
        <v>428</v>
      </c>
      <c r="D276" s="12" t="s">
        <v>443</v>
      </c>
      <c r="E276" s="12" t="s">
        <v>444</v>
      </c>
      <c r="F276" s="12"/>
      <c r="G276" s="14"/>
      <c r="H276" s="15">
        <v>50</v>
      </c>
      <c r="I276" s="34"/>
      <c r="J276" s="28">
        <f t="shared" si="12"/>
        <v>0</v>
      </c>
      <c r="K276" s="18" t="s">
        <v>21</v>
      </c>
    </row>
    <row r="277" spans="1:12" ht="14.25" customHeight="1" x14ac:dyDescent="0.15">
      <c r="A277" s="12">
        <v>244</v>
      </c>
      <c r="B277" s="12">
        <v>31</v>
      </c>
      <c r="C277" s="12" t="s">
        <v>428</v>
      </c>
      <c r="D277" s="12" t="s">
        <v>445</v>
      </c>
      <c r="E277" s="12" t="s">
        <v>446</v>
      </c>
      <c r="F277" s="12"/>
      <c r="G277" s="14"/>
      <c r="H277" s="15">
        <v>10</v>
      </c>
      <c r="I277" s="34"/>
      <c r="J277" s="28">
        <f t="shared" si="12"/>
        <v>0</v>
      </c>
      <c r="K277" s="18" t="s">
        <v>21</v>
      </c>
    </row>
    <row r="278" spans="1:12" ht="14.25" customHeight="1" x14ac:dyDescent="0.15">
      <c r="A278" s="12">
        <v>245</v>
      </c>
      <c r="B278" s="12">
        <v>31</v>
      </c>
      <c r="C278" s="12" t="s">
        <v>428</v>
      </c>
      <c r="D278" s="12" t="s">
        <v>447</v>
      </c>
      <c r="E278" s="12" t="s">
        <v>448</v>
      </c>
      <c r="F278" s="12"/>
      <c r="G278" s="14"/>
      <c r="H278" s="15">
        <v>12</v>
      </c>
      <c r="I278" s="34"/>
      <c r="J278" s="28">
        <f t="shared" si="12"/>
        <v>0</v>
      </c>
      <c r="K278" s="18" t="s">
        <v>22</v>
      </c>
    </row>
    <row r="279" spans="1:12" ht="14.25" customHeight="1" x14ac:dyDescent="0.15">
      <c r="A279" s="12">
        <v>246</v>
      </c>
      <c r="B279" s="12">
        <v>31</v>
      </c>
      <c r="C279" s="12" t="s">
        <v>428</v>
      </c>
      <c r="D279" s="12" t="s">
        <v>449</v>
      </c>
      <c r="E279" s="12" t="s">
        <v>450</v>
      </c>
      <c r="F279" s="12"/>
      <c r="G279" s="14"/>
      <c r="H279" s="15">
        <v>12</v>
      </c>
      <c r="I279" s="34"/>
      <c r="J279" s="28">
        <f t="shared" si="12"/>
        <v>0</v>
      </c>
      <c r="K279" s="18" t="s">
        <v>22</v>
      </c>
    </row>
    <row r="280" spans="1:12" ht="14.25" customHeight="1" x14ac:dyDescent="0.15">
      <c r="A280" s="12">
        <v>247</v>
      </c>
      <c r="B280" s="12">
        <v>31</v>
      </c>
      <c r="C280" s="12" t="s">
        <v>428</v>
      </c>
      <c r="D280" s="12" t="s">
        <v>451</v>
      </c>
      <c r="E280" s="12" t="s">
        <v>452</v>
      </c>
      <c r="F280" s="12"/>
      <c r="G280" s="14"/>
      <c r="H280" s="15">
        <v>15</v>
      </c>
      <c r="I280" s="34"/>
      <c r="J280" s="28">
        <f t="shared" si="12"/>
        <v>0</v>
      </c>
      <c r="K280" s="18" t="s">
        <v>21</v>
      </c>
    </row>
    <row r="281" spans="1:12" ht="14.25" customHeight="1" x14ac:dyDescent="0.15">
      <c r="A281" s="25"/>
      <c r="B281" s="25"/>
      <c r="C281" s="25"/>
      <c r="D281" s="25"/>
      <c r="E281" s="25"/>
      <c r="F281" s="25"/>
      <c r="G281" s="26"/>
      <c r="H281" s="27" t="s">
        <v>453</v>
      </c>
      <c r="I281" s="29" t="str">
        <f>CONCATENATE("札番",B277," 計")</f>
        <v>札番31 計</v>
      </c>
      <c r="J281" s="30" t="str">
        <f>IF(L281&gt;0,"辞退",SUMIF(B:B,B280,J:J))</f>
        <v>辞退</v>
      </c>
      <c r="K281" s="31"/>
      <c r="L281" s="7">
        <f>COUNTIF(I269:I280,"")</f>
        <v>12</v>
      </c>
    </row>
    <row r="282" spans="1:12" ht="14.25" customHeight="1" x14ac:dyDescent="0.15">
      <c r="A282" s="12">
        <v>248</v>
      </c>
      <c r="B282" s="12">
        <v>32</v>
      </c>
      <c r="C282" s="12" t="s">
        <v>454</v>
      </c>
      <c r="D282" s="12" t="s">
        <v>18</v>
      </c>
      <c r="E282" s="12" t="s">
        <v>455</v>
      </c>
      <c r="F282" s="12"/>
      <c r="G282" s="14"/>
      <c r="H282" s="15">
        <v>30</v>
      </c>
      <c r="I282" s="18"/>
      <c r="J282" s="28">
        <f t="shared" si="12"/>
        <v>0</v>
      </c>
      <c r="K282" s="18" t="s">
        <v>22</v>
      </c>
    </row>
    <row r="283" spans="1:12" ht="14.25" customHeight="1" x14ac:dyDescent="0.15">
      <c r="A283" s="12">
        <v>249</v>
      </c>
      <c r="B283" s="12">
        <v>32</v>
      </c>
      <c r="C283" s="12" t="s">
        <v>454</v>
      </c>
      <c r="D283" s="12" t="s">
        <v>456</v>
      </c>
      <c r="E283" s="12" t="s">
        <v>457</v>
      </c>
      <c r="F283" s="12"/>
      <c r="G283" s="14"/>
      <c r="H283" s="15">
        <v>7</v>
      </c>
      <c r="I283" s="18"/>
      <c r="J283" s="28">
        <f t="shared" si="12"/>
        <v>0</v>
      </c>
      <c r="K283" s="18" t="s">
        <v>22</v>
      </c>
    </row>
    <row r="284" spans="1:12" ht="14.25" customHeight="1" x14ac:dyDescent="0.15">
      <c r="A284" s="12">
        <v>250</v>
      </c>
      <c r="B284" s="12">
        <v>32</v>
      </c>
      <c r="C284" s="12" t="s">
        <v>454</v>
      </c>
      <c r="D284" s="12" t="s">
        <v>458</v>
      </c>
      <c r="E284" s="12" t="s">
        <v>459</v>
      </c>
      <c r="F284" s="12"/>
      <c r="G284" s="14"/>
      <c r="H284" s="15">
        <v>1</v>
      </c>
      <c r="I284" s="18"/>
      <c r="J284" s="28">
        <f t="shared" si="12"/>
        <v>0</v>
      </c>
      <c r="K284" s="18" t="s">
        <v>22</v>
      </c>
    </row>
    <row r="285" spans="1:12" ht="14.25" customHeight="1" x14ac:dyDescent="0.15">
      <c r="A285" s="12">
        <v>251</v>
      </c>
      <c r="B285" s="12">
        <v>32</v>
      </c>
      <c r="C285" s="12" t="s">
        <v>454</v>
      </c>
      <c r="D285" s="12" t="s">
        <v>460</v>
      </c>
      <c r="E285" s="13">
        <v>723400</v>
      </c>
      <c r="F285" s="12"/>
      <c r="G285" s="14"/>
      <c r="H285" s="15">
        <v>1</v>
      </c>
      <c r="I285" s="18"/>
      <c r="J285" s="28">
        <f t="shared" si="12"/>
        <v>0</v>
      </c>
      <c r="K285" s="18" t="s">
        <v>22</v>
      </c>
    </row>
    <row r="286" spans="1:12" ht="14.25" customHeight="1" x14ac:dyDescent="0.15">
      <c r="A286" s="12">
        <v>252</v>
      </c>
      <c r="B286" s="12">
        <v>32</v>
      </c>
      <c r="C286" s="12" t="s">
        <v>454</v>
      </c>
      <c r="D286" s="12" t="s">
        <v>461</v>
      </c>
      <c r="E286" s="12" t="s">
        <v>462</v>
      </c>
      <c r="F286" s="12"/>
      <c r="G286" s="14"/>
      <c r="H286" s="15">
        <v>1</v>
      </c>
      <c r="I286" s="18"/>
      <c r="J286" s="28">
        <f t="shared" si="12"/>
        <v>0</v>
      </c>
      <c r="K286" s="18" t="s">
        <v>22</v>
      </c>
    </row>
    <row r="287" spans="1:12" ht="14.25" customHeight="1" x14ac:dyDescent="0.15">
      <c r="A287" s="12">
        <v>253</v>
      </c>
      <c r="B287" s="12">
        <v>32</v>
      </c>
      <c r="C287" s="12" t="s">
        <v>463</v>
      </c>
      <c r="D287" s="12" t="s">
        <v>19</v>
      </c>
      <c r="E287" s="12" t="s">
        <v>464</v>
      </c>
      <c r="F287" s="12"/>
      <c r="G287" s="14"/>
      <c r="H287" s="15">
        <v>15</v>
      </c>
      <c r="I287" s="18"/>
      <c r="J287" s="28">
        <f t="shared" si="12"/>
        <v>0</v>
      </c>
      <c r="K287" s="18" t="s">
        <v>22</v>
      </c>
    </row>
    <row r="288" spans="1:12" ht="14.25" customHeight="1" x14ac:dyDescent="0.15">
      <c r="A288" s="25"/>
      <c r="B288" s="25"/>
      <c r="C288" s="25"/>
      <c r="D288" s="25"/>
      <c r="E288" s="25"/>
      <c r="F288" s="25"/>
      <c r="G288" s="26"/>
      <c r="H288" s="27" t="s">
        <v>465</v>
      </c>
      <c r="I288" s="29" t="str">
        <f>CONCATENATE("札番",B287," 計")</f>
        <v>札番32 計</v>
      </c>
      <c r="J288" s="30" t="str">
        <f>IF(L288&gt;0,"辞退",SUMIF(B:B,B287,J:J))</f>
        <v>辞退</v>
      </c>
      <c r="K288" s="31"/>
      <c r="L288" s="7">
        <f>COUNTIF(I282:I287,"")</f>
        <v>6</v>
      </c>
    </row>
    <row r="289" spans="1:11" ht="14.25" customHeight="1" x14ac:dyDescent="0.15">
      <c r="A289" s="12">
        <v>254</v>
      </c>
      <c r="B289" s="12">
        <v>33</v>
      </c>
      <c r="C289" s="12" t="s">
        <v>466</v>
      </c>
      <c r="D289" s="12" t="s">
        <v>467</v>
      </c>
      <c r="E289" s="12" t="s">
        <v>468</v>
      </c>
      <c r="F289" s="12"/>
      <c r="G289" s="14"/>
      <c r="H289" s="15">
        <v>8</v>
      </c>
      <c r="I289" s="18"/>
      <c r="J289" s="28">
        <f t="shared" si="12"/>
        <v>0</v>
      </c>
      <c r="K289" s="18" t="s">
        <v>21</v>
      </c>
    </row>
    <row r="290" spans="1:11" ht="14.25" customHeight="1" x14ac:dyDescent="0.15">
      <c r="A290" s="12">
        <v>255</v>
      </c>
      <c r="B290" s="12">
        <v>33</v>
      </c>
      <c r="C290" s="12" t="s">
        <v>466</v>
      </c>
      <c r="D290" s="12" t="s">
        <v>469</v>
      </c>
      <c r="E290" s="12" t="s">
        <v>470</v>
      </c>
      <c r="F290" s="12"/>
      <c r="G290" s="14"/>
      <c r="H290" s="15">
        <v>30</v>
      </c>
      <c r="I290" s="18"/>
      <c r="J290" s="28">
        <f t="shared" si="12"/>
        <v>0</v>
      </c>
      <c r="K290" s="18" t="s">
        <v>21</v>
      </c>
    </row>
    <row r="291" spans="1:11" ht="14.25" customHeight="1" x14ac:dyDescent="0.15">
      <c r="A291" s="12">
        <v>256</v>
      </c>
      <c r="B291" s="12">
        <v>33</v>
      </c>
      <c r="C291" s="12" t="s">
        <v>466</v>
      </c>
      <c r="D291" s="12" t="s">
        <v>471</v>
      </c>
      <c r="E291" s="12" t="s">
        <v>472</v>
      </c>
      <c r="F291" s="12"/>
      <c r="G291" s="14"/>
      <c r="H291" s="15">
        <v>30</v>
      </c>
      <c r="I291" s="18"/>
      <c r="J291" s="28">
        <f t="shared" si="12"/>
        <v>0</v>
      </c>
      <c r="K291" s="18" t="s">
        <v>21</v>
      </c>
    </row>
    <row r="292" spans="1:11" ht="14.25" customHeight="1" x14ac:dyDescent="0.15">
      <c r="A292" s="12">
        <v>257</v>
      </c>
      <c r="B292" s="12">
        <v>33</v>
      </c>
      <c r="C292" s="12" t="s">
        <v>466</v>
      </c>
      <c r="D292" s="12" t="s">
        <v>473</v>
      </c>
      <c r="E292" s="12" t="s">
        <v>474</v>
      </c>
      <c r="F292" s="12"/>
      <c r="G292" s="14"/>
      <c r="H292" s="15">
        <v>20</v>
      </c>
      <c r="I292" s="18"/>
      <c r="J292" s="28">
        <f t="shared" si="12"/>
        <v>0</v>
      </c>
      <c r="K292" s="18" t="s">
        <v>21</v>
      </c>
    </row>
    <row r="293" spans="1:11" ht="14.25" customHeight="1" x14ac:dyDescent="0.15">
      <c r="A293" s="12">
        <v>258</v>
      </c>
      <c r="B293" s="12">
        <v>33</v>
      </c>
      <c r="C293" s="12" t="s">
        <v>466</v>
      </c>
      <c r="D293" s="12" t="s">
        <v>475</v>
      </c>
      <c r="E293" s="12" t="s">
        <v>476</v>
      </c>
      <c r="F293" s="12"/>
      <c r="G293" s="14"/>
      <c r="H293" s="15">
        <v>55</v>
      </c>
      <c r="I293" s="18"/>
      <c r="J293" s="28">
        <f t="shared" si="12"/>
        <v>0</v>
      </c>
      <c r="K293" s="18" t="s">
        <v>21</v>
      </c>
    </row>
    <row r="294" spans="1:11" ht="14.25" customHeight="1" x14ac:dyDescent="0.15">
      <c r="A294" s="12">
        <v>259</v>
      </c>
      <c r="B294" s="12">
        <v>33</v>
      </c>
      <c r="C294" s="12" t="s">
        <v>454</v>
      </c>
      <c r="D294" s="12" t="s">
        <v>477</v>
      </c>
      <c r="E294" s="12" t="s">
        <v>478</v>
      </c>
      <c r="F294" s="12"/>
      <c r="G294" s="14"/>
      <c r="H294" s="15">
        <v>55</v>
      </c>
      <c r="I294" s="18"/>
      <c r="J294" s="28">
        <f t="shared" si="12"/>
        <v>0</v>
      </c>
      <c r="K294" s="18" t="s">
        <v>21</v>
      </c>
    </row>
    <row r="295" spans="1:11" ht="14.25" customHeight="1" x14ac:dyDescent="0.15">
      <c r="A295" s="12">
        <v>260</v>
      </c>
      <c r="B295" s="12">
        <v>33</v>
      </c>
      <c r="C295" s="12" t="s">
        <v>454</v>
      </c>
      <c r="D295" s="12" t="s">
        <v>479</v>
      </c>
      <c r="E295" s="12" t="s">
        <v>480</v>
      </c>
      <c r="F295" s="12"/>
      <c r="G295" s="14"/>
      <c r="H295" s="15">
        <v>2</v>
      </c>
      <c r="I295" s="18"/>
      <c r="J295" s="28">
        <f t="shared" si="12"/>
        <v>0</v>
      </c>
      <c r="K295" s="18" t="s">
        <v>21</v>
      </c>
    </row>
    <row r="296" spans="1:11" ht="14.25" customHeight="1" x14ac:dyDescent="0.15">
      <c r="A296" s="12">
        <v>261</v>
      </c>
      <c r="B296" s="12">
        <v>33</v>
      </c>
      <c r="C296" s="12" t="s">
        <v>466</v>
      </c>
      <c r="D296" s="12" t="s">
        <v>481</v>
      </c>
      <c r="E296" s="12" t="s">
        <v>482</v>
      </c>
      <c r="F296" s="12"/>
      <c r="G296" s="14"/>
      <c r="H296" s="15">
        <v>3</v>
      </c>
      <c r="I296" s="18"/>
      <c r="J296" s="28">
        <f t="shared" si="12"/>
        <v>0</v>
      </c>
      <c r="K296" s="18" t="s">
        <v>21</v>
      </c>
    </row>
    <row r="297" spans="1:11" ht="14.25" customHeight="1" x14ac:dyDescent="0.15">
      <c r="A297" s="12">
        <v>262</v>
      </c>
      <c r="B297" s="12">
        <v>33</v>
      </c>
      <c r="C297" s="12" t="s">
        <v>466</v>
      </c>
      <c r="D297" s="12" t="s">
        <v>483</v>
      </c>
      <c r="E297" s="12" t="s">
        <v>484</v>
      </c>
      <c r="F297" s="12"/>
      <c r="G297" s="14"/>
      <c r="H297" s="15">
        <v>2</v>
      </c>
      <c r="I297" s="18"/>
      <c r="J297" s="28">
        <f t="shared" si="12"/>
        <v>0</v>
      </c>
      <c r="K297" s="18" t="s">
        <v>21</v>
      </c>
    </row>
    <row r="298" spans="1:11" ht="14.25" customHeight="1" x14ac:dyDescent="0.15">
      <c r="A298" s="12">
        <v>263</v>
      </c>
      <c r="B298" s="12">
        <v>33</v>
      </c>
      <c r="C298" s="12" t="s">
        <v>454</v>
      </c>
      <c r="D298" s="12" t="s">
        <v>485</v>
      </c>
      <c r="E298" s="12" t="s">
        <v>486</v>
      </c>
      <c r="F298" s="12"/>
      <c r="G298" s="14"/>
      <c r="H298" s="15">
        <v>30</v>
      </c>
      <c r="I298" s="18"/>
      <c r="J298" s="28">
        <f t="shared" si="12"/>
        <v>0</v>
      </c>
      <c r="K298" s="18" t="s">
        <v>21</v>
      </c>
    </row>
    <row r="299" spans="1:11" ht="14.25" customHeight="1" x14ac:dyDescent="0.15">
      <c r="A299" s="12">
        <v>264</v>
      </c>
      <c r="B299" s="12">
        <v>33</v>
      </c>
      <c r="C299" s="12" t="s">
        <v>466</v>
      </c>
      <c r="D299" s="12" t="s">
        <v>487</v>
      </c>
      <c r="E299" s="12" t="s">
        <v>488</v>
      </c>
      <c r="F299" s="12"/>
      <c r="G299" s="14"/>
      <c r="H299" s="15">
        <v>12</v>
      </c>
      <c r="I299" s="18"/>
      <c r="J299" s="28">
        <f t="shared" si="12"/>
        <v>0</v>
      </c>
      <c r="K299" s="18" t="s">
        <v>22</v>
      </c>
    </row>
    <row r="300" spans="1:11" ht="14.25" customHeight="1" x14ac:dyDescent="0.15">
      <c r="A300" s="12">
        <v>265</v>
      </c>
      <c r="B300" s="12">
        <v>33</v>
      </c>
      <c r="C300" s="12" t="s">
        <v>466</v>
      </c>
      <c r="D300" s="12" t="s">
        <v>489</v>
      </c>
      <c r="E300" s="12" t="s">
        <v>490</v>
      </c>
      <c r="F300" s="12"/>
      <c r="G300" s="14"/>
      <c r="H300" s="15">
        <v>2</v>
      </c>
      <c r="I300" s="18"/>
      <c r="J300" s="28">
        <f t="shared" si="12"/>
        <v>0</v>
      </c>
      <c r="K300" s="18" t="s">
        <v>22</v>
      </c>
    </row>
    <row r="301" spans="1:11" ht="14.25" customHeight="1" x14ac:dyDescent="0.15">
      <c r="A301" s="12">
        <v>266</v>
      </c>
      <c r="B301" s="12">
        <v>33</v>
      </c>
      <c r="C301" s="12" t="s">
        <v>454</v>
      </c>
      <c r="D301" s="12" t="s">
        <v>491</v>
      </c>
      <c r="E301" s="12" t="s">
        <v>492</v>
      </c>
      <c r="F301" s="12"/>
      <c r="G301" s="14"/>
      <c r="H301" s="15">
        <v>1</v>
      </c>
      <c r="I301" s="18"/>
      <c r="J301" s="28">
        <f t="shared" si="12"/>
        <v>0</v>
      </c>
      <c r="K301" s="18" t="s">
        <v>22</v>
      </c>
    </row>
    <row r="302" spans="1:11" ht="14.25" customHeight="1" x14ac:dyDescent="0.15">
      <c r="A302" s="12">
        <v>267</v>
      </c>
      <c r="B302" s="12">
        <v>33</v>
      </c>
      <c r="C302" s="12" t="s">
        <v>454</v>
      </c>
      <c r="D302" s="12" t="s">
        <v>493</v>
      </c>
      <c r="E302" s="12" t="s">
        <v>494</v>
      </c>
      <c r="F302" s="12"/>
      <c r="G302" s="14"/>
      <c r="H302" s="15">
        <v>1</v>
      </c>
      <c r="I302" s="18"/>
      <c r="J302" s="28">
        <f t="shared" si="12"/>
        <v>0</v>
      </c>
      <c r="K302" s="18" t="s">
        <v>22</v>
      </c>
    </row>
    <row r="303" spans="1:11" ht="14.25" customHeight="1" x14ac:dyDescent="0.15">
      <c r="A303" s="12">
        <v>268</v>
      </c>
      <c r="B303" s="12">
        <v>33</v>
      </c>
      <c r="C303" s="12" t="s">
        <v>454</v>
      </c>
      <c r="D303" s="12" t="s">
        <v>495</v>
      </c>
      <c r="E303" s="12" t="s">
        <v>496</v>
      </c>
      <c r="F303" s="12"/>
      <c r="G303" s="14"/>
      <c r="H303" s="15">
        <v>3</v>
      </c>
      <c r="I303" s="18"/>
      <c r="J303" s="28">
        <f t="shared" si="12"/>
        <v>0</v>
      </c>
      <c r="K303" s="18" t="s">
        <v>22</v>
      </c>
    </row>
    <row r="304" spans="1:11" ht="14.25" customHeight="1" x14ac:dyDescent="0.15">
      <c r="A304" s="12">
        <v>269</v>
      </c>
      <c r="B304" s="12">
        <v>33</v>
      </c>
      <c r="C304" s="12" t="s">
        <v>454</v>
      </c>
      <c r="D304" s="12" t="s">
        <v>497</v>
      </c>
      <c r="E304" s="12" t="s">
        <v>498</v>
      </c>
      <c r="F304" s="12"/>
      <c r="G304" s="14"/>
      <c r="H304" s="15">
        <v>3</v>
      </c>
      <c r="I304" s="18"/>
      <c r="J304" s="28">
        <f t="shared" si="12"/>
        <v>0</v>
      </c>
      <c r="K304" s="18" t="s">
        <v>22</v>
      </c>
    </row>
    <row r="305" spans="1:12" ht="14.25" customHeight="1" x14ac:dyDescent="0.15">
      <c r="A305" s="12">
        <v>270</v>
      </c>
      <c r="B305" s="12">
        <v>33</v>
      </c>
      <c r="C305" s="12" t="s">
        <v>454</v>
      </c>
      <c r="D305" s="12" t="s">
        <v>499</v>
      </c>
      <c r="E305" s="12" t="s">
        <v>500</v>
      </c>
      <c r="F305" s="12"/>
      <c r="G305" s="14"/>
      <c r="H305" s="15">
        <v>2</v>
      </c>
      <c r="I305" s="18"/>
      <c r="J305" s="28">
        <f t="shared" si="12"/>
        <v>0</v>
      </c>
      <c r="K305" s="18" t="s">
        <v>22</v>
      </c>
    </row>
    <row r="306" spans="1:12" ht="14.25" customHeight="1" x14ac:dyDescent="0.15">
      <c r="A306" s="25"/>
      <c r="B306" s="25"/>
      <c r="C306" s="25"/>
      <c r="D306" s="25"/>
      <c r="E306" s="25"/>
      <c r="F306" s="25"/>
      <c r="G306" s="26"/>
      <c r="H306" s="27" t="s">
        <v>501</v>
      </c>
      <c r="I306" s="29" t="str">
        <f>CONCATENATE("札番",B305," 計")</f>
        <v>札番33 計</v>
      </c>
      <c r="J306" s="30" t="str">
        <f>IF(L306&gt;0,"辞退",SUMIF(B:B,B305,J:J))</f>
        <v>辞退</v>
      </c>
      <c r="K306" s="31"/>
      <c r="L306" s="7">
        <f>COUNTIF(I289:I305,"")</f>
        <v>17</v>
      </c>
    </row>
    <row r="307" spans="1:12" ht="14.25" customHeight="1" x14ac:dyDescent="0.15">
      <c r="A307" s="12">
        <v>271</v>
      </c>
      <c r="B307" s="12">
        <v>34</v>
      </c>
      <c r="C307" s="12" t="s">
        <v>264</v>
      </c>
      <c r="D307" s="12" t="s">
        <v>502</v>
      </c>
      <c r="E307" s="12" t="s">
        <v>333</v>
      </c>
      <c r="F307" s="12"/>
      <c r="G307" s="14"/>
      <c r="H307" s="15">
        <v>1</v>
      </c>
      <c r="I307" s="18"/>
      <c r="J307" s="28">
        <f t="shared" si="12"/>
        <v>0</v>
      </c>
      <c r="K307" s="18" t="s">
        <v>21</v>
      </c>
    </row>
    <row r="308" spans="1:12" ht="14.25" customHeight="1" x14ac:dyDescent="0.15">
      <c r="A308" s="12">
        <v>272</v>
      </c>
      <c r="B308" s="12">
        <v>34</v>
      </c>
      <c r="C308" s="12" t="s">
        <v>264</v>
      </c>
      <c r="D308" s="12" t="s">
        <v>503</v>
      </c>
      <c r="E308" s="12" t="s">
        <v>504</v>
      </c>
      <c r="F308" s="12"/>
      <c r="G308" s="14"/>
      <c r="H308" s="15">
        <v>4</v>
      </c>
      <c r="I308" s="18"/>
      <c r="J308" s="28">
        <f t="shared" si="12"/>
        <v>0</v>
      </c>
      <c r="K308" s="18" t="s">
        <v>21</v>
      </c>
    </row>
    <row r="309" spans="1:12" ht="14.25" customHeight="1" x14ac:dyDescent="0.15">
      <c r="A309" s="12">
        <v>273</v>
      </c>
      <c r="B309" s="12">
        <v>34</v>
      </c>
      <c r="C309" s="12" t="s">
        <v>264</v>
      </c>
      <c r="D309" s="12" t="s">
        <v>505</v>
      </c>
      <c r="E309" s="12" t="s">
        <v>506</v>
      </c>
      <c r="F309" s="12"/>
      <c r="G309" s="14"/>
      <c r="H309" s="15">
        <v>7</v>
      </c>
      <c r="I309" s="18"/>
      <c r="J309" s="28">
        <f t="shared" si="12"/>
        <v>0</v>
      </c>
      <c r="K309" s="18" t="s">
        <v>21</v>
      </c>
    </row>
    <row r="310" spans="1:12" ht="14.25" customHeight="1" x14ac:dyDescent="0.15">
      <c r="A310" s="12">
        <v>274</v>
      </c>
      <c r="B310" s="12">
        <v>34</v>
      </c>
      <c r="C310" s="12" t="s">
        <v>264</v>
      </c>
      <c r="D310" s="12" t="s">
        <v>507</v>
      </c>
      <c r="E310" s="12" t="s">
        <v>508</v>
      </c>
      <c r="F310" s="12"/>
      <c r="G310" s="14"/>
      <c r="H310" s="15">
        <v>9</v>
      </c>
      <c r="I310" s="18"/>
      <c r="J310" s="28">
        <f t="shared" si="12"/>
        <v>0</v>
      </c>
      <c r="K310" s="18" t="s">
        <v>21</v>
      </c>
    </row>
    <row r="311" spans="1:12" ht="14.25" customHeight="1" x14ac:dyDescent="0.15">
      <c r="A311" s="12">
        <v>275</v>
      </c>
      <c r="B311" s="12">
        <v>34</v>
      </c>
      <c r="C311" s="12" t="s">
        <v>264</v>
      </c>
      <c r="D311" s="12" t="s">
        <v>509</v>
      </c>
      <c r="E311" s="12" t="s">
        <v>508</v>
      </c>
      <c r="F311" s="12"/>
      <c r="G311" s="14"/>
      <c r="H311" s="15">
        <v>9</v>
      </c>
      <c r="I311" s="18"/>
      <c r="J311" s="28">
        <f t="shared" si="12"/>
        <v>0</v>
      </c>
      <c r="K311" s="18" t="s">
        <v>21</v>
      </c>
    </row>
    <row r="312" spans="1:12" ht="14.25" customHeight="1" x14ac:dyDescent="0.15">
      <c r="A312" s="12">
        <v>276</v>
      </c>
      <c r="B312" s="12">
        <v>34</v>
      </c>
      <c r="C312" s="12" t="s">
        <v>264</v>
      </c>
      <c r="D312" s="12" t="s">
        <v>510</v>
      </c>
      <c r="E312" s="12" t="s">
        <v>508</v>
      </c>
      <c r="F312" s="12"/>
      <c r="G312" s="14"/>
      <c r="H312" s="15">
        <v>1</v>
      </c>
      <c r="I312" s="18"/>
      <c r="J312" s="28">
        <f t="shared" si="12"/>
        <v>0</v>
      </c>
      <c r="K312" s="18" t="s">
        <v>21</v>
      </c>
    </row>
    <row r="313" spans="1:12" ht="14.25" customHeight="1" x14ac:dyDescent="0.15">
      <c r="A313" s="12">
        <v>277</v>
      </c>
      <c r="B313" s="12">
        <v>34</v>
      </c>
      <c r="C313" s="12" t="s">
        <v>264</v>
      </c>
      <c r="D313" s="12" t="s">
        <v>511</v>
      </c>
      <c r="E313" s="12" t="s">
        <v>508</v>
      </c>
      <c r="F313" s="12"/>
      <c r="G313" s="14"/>
      <c r="H313" s="15">
        <v>6</v>
      </c>
      <c r="I313" s="18"/>
      <c r="J313" s="28">
        <f t="shared" si="12"/>
        <v>0</v>
      </c>
      <c r="K313" s="18" t="s">
        <v>21</v>
      </c>
    </row>
    <row r="314" spans="1:12" ht="14.25" customHeight="1" x14ac:dyDescent="0.15">
      <c r="A314" s="12">
        <v>278</v>
      </c>
      <c r="B314" s="12">
        <v>34</v>
      </c>
      <c r="C314" s="12" t="s">
        <v>264</v>
      </c>
      <c r="D314" s="12" t="s">
        <v>512</v>
      </c>
      <c r="E314" s="12" t="s">
        <v>508</v>
      </c>
      <c r="F314" s="12"/>
      <c r="G314" s="14"/>
      <c r="H314" s="15">
        <v>9</v>
      </c>
      <c r="I314" s="18"/>
      <c r="J314" s="28">
        <f t="shared" si="12"/>
        <v>0</v>
      </c>
      <c r="K314" s="18" t="s">
        <v>21</v>
      </c>
    </row>
    <row r="315" spans="1:12" ht="14.25" customHeight="1" x14ac:dyDescent="0.15">
      <c r="A315" s="12">
        <v>279</v>
      </c>
      <c r="B315" s="12">
        <v>34</v>
      </c>
      <c r="C315" s="12" t="s">
        <v>264</v>
      </c>
      <c r="D315" s="12" t="s">
        <v>513</v>
      </c>
      <c r="E315" s="12" t="s">
        <v>309</v>
      </c>
      <c r="F315" s="12"/>
      <c r="G315" s="14"/>
      <c r="H315" s="15">
        <v>30</v>
      </c>
      <c r="I315" s="18"/>
      <c r="J315" s="28">
        <f t="shared" si="12"/>
        <v>0</v>
      </c>
      <c r="K315" s="18" t="s">
        <v>21</v>
      </c>
    </row>
    <row r="316" spans="1:12" ht="14.25" customHeight="1" x14ac:dyDescent="0.15">
      <c r="A316" s="12">
        <v>280</v>
      </c>
      <c r="B316" s="12">
        <v>34</v>
      </c>
      <c r="C316" s="12" t="s">
        <v>264</v>
      </c>
      <c r="D316" s="12" t="s">
        <v>514</v>
      </c>
      <c r="E316" s="12" t="s">
        <v>508</v>
      </c>
      <c r="F316" s="12"/>
      <c r="G316" s="14"/>
      <c r="H316" s="15">
        <v>10</v>
      </c>
      <c r="I316" s="18"/>
      <c r="J316" s="28">
        <f t="shared" si="12"/>
        <v>0</v>
      </c>
      <c r="K316" s="18" t="s">
        <v>21</v>
      </c>
    </row>
    <row r="317" spans="1:12" ht="14.25" customHeight="1" x14ac:dyDescent="0.15">
      <c r="A317" s="12">
        <v>281</v>
      </c>
      <c r="B317" s="12">
        <v>34</v>
      </c>
      <c r="C317" s="12" t="s">
        <v>264</v>
      </c>
      <c r="D317" s="12" t="s">
        <v>515</v>
      </c>
      <c r="E317" s="12" t="s">
        <v>508</v>
      </c>
      <c r="F317" s="12"/>
      <c r="G317" s="14"/>
      <c r="H317" s="15">
        <v>9</v>
      </c>
      <c r="I317" s="18"/>
      <c r="J317" s="28">
        <f t="shared" si="12"/>
        <v>0</v>
      </c>
      <c r="K317" s="18" t="s">
        <v>21</v>
      </c>
    </row>
    <row r="318" spans="1:12" ht="14.25" customHeight="1" x14ac:dyDescent="0.15">
      <c r="A318" s="12">
        <v>282</v>
      </c>
      <c r="B318" s="12">
        <v>34</v>
      </c>
      <c r="C318" s="12" t="s">
        <v>264</v>
      </c>
      <c r="D318" s="12" t="s">
        <v>516</v>
      </c>
      <c r="E318" s="12" t="s">
        <v>508</v>
      </c>
      <c r="F318" s="12"/>
      <c r="G318" s="14"/>
      <c r="H318" s="15">
        <v>30</v>
      </c>
      <c r="I318" s="18"/>
      <c r="J318" s="28">
        <f t="shared" si="12"/>
        <v>0</v>
      </c>
      <c r="K318" s="18" t="s">
        <v>21</v>
      </c>
    </row>
    <row r="319" spans="1:12" ht="14.25" customHeight="1" x14ac:dyDescent="0.15">
      <c r="A319" s="12">
        <v>283</v>
      </c>
      <c r="B319" s="12">
        <v>34</v>
      </c>
      <c r="C319" s="12" t="s">
        <v>264</v>
      </c>
      <c r="D319" s="12" t="s">
        <v>517</v>
      </c>
      <c r="E319" s="12" t="s">
        <v>333</v>
      </c>
      <c r="F319" s="12"/>
      <c r="G319" s="14"/>
      <c r="H319" s="15">
        <v>30</v>
      </c>
      <c r="I319" s="18"/>
      <c r="J319" s="28">
        <f t="shared" si="12"/>
        <v>0</v>
      </c>
      <c r="K319" s="18" t="s">
        <v>21</v>
      </c>
    </row>
    <row r="320" spans="1:12" ht="14.25" customHeight="1" x14ac:dyDescent="0.15">
      <c r="A320" s="12">
        <v>284</v>
      </c>
      <c r="B320" s="12">
        <v>34</v>
      </c>
      <c r="C320" s="12" t="s">
        <v>264</v>
      </c>
      <c r="D320" s="12" t="s">
        <v>518</v>
      </c>
      <c r="E320" s="12" t="s">
        <v>519</v>
      </c>
      <c r="F320" s="12"/>
      <c r="G320" s="14"/>
      <c r="H320" s="15">
        <v>9</v>
      </c>
      <c r="I320" s="18"/>
      <c r="J320" s="28">
        <f t="shared" si="12"/>
        <v>0</v>
      </c>
      <c r="K320" s="18" t="s">
        <v>21</v>
      </c>
    </row>
    <row r="321" spans="1:11" ht="14.25" customHeight="1" x14ac:dyDescent="0.15">
      <c r="A321" s="12">
        <v>285</v>
      </c>
      <c r="B321" s="12">
        <v>34</v>
      </c>
      <c r="C321" s="12" t="s">
        <v>264</v>
      </c>
      <c r="D321" s="12" t="s">
        <v>520</v>
      </c>
      <c r="E321" s="12" t="s">
        <v>508</v>
      </c>
      <c r="F321" s="12"/>
      <c r="G321" s="14"/>
      <c r="H321" s="15">
        <v>10</v>
      </c>
      <c r="I321" s="18"/>
      <c r="J321" s="28">
        <f t="shared" si="12"/>
        <v>0</v>
      </c>
      <c r="K321" s="18" t="s">
        <v>21</v>
      </c>
    </row>
    <row r="322" spans="1:11" ht="14.25" customHeight="1" x14ac:dyDescent="0.15">
      <c r="A322" s="12">
        <v>286</v>
      </c>
      <c r="B322" s="12">
        <v>34</v>
      </c>
      <c r="C322" s="12" t="s">
        <v>264</v>
      </c>
      <c r="D322" s="12" t="s">
        <v>521</v>
      </c>
      <c r="E322" s="12" t="s">
        <v>333</v>
      </c>
      <c r="F322" s="12"/>
      <c r="G322" s="14"/>
      <c r="H322" s="15">
        <v>35</v>
      </c>
      <c r="I322" s="18"/>
      <c r="J322" s="28">
        <f t="shared" si="12"/>
        <v>0</v>
      </c>
      <c r="K322" s="18" t="s">
        <v>21</v>
      </c>
    </row>
    <row r="323" spans="1:11" ht="14.25" customHeight="1" x14ac:dyDescent="0.15">
      <c r="A323" s="12">
        <v>287</v>
      </c>
      <c r="B323" s="12">
        <v>34</v>
      </c>
      <c r="C323" s="12" t="s">
        <v>264</v>
      </c>
      <c r="D323" s="12" t="s">
        <v>522</v>
      </c>
      <c r="E323" s="12" t="s">
        <v>508</v>
      </c>
      <c r="F323" s="12"/>
      <c r="G323" s="14"/>
      <c r="H323" s="15">
        <v>1</v>
      </c>
      <c r="I323" s="18"/>
      <c r="J323" s="28">
        <f t="shared" si="12"/>
        <v>0</v>
      </c>
      <c r="K323" s="18" t="s">
        <v>21</v>
      </c>
    </row>
    <row r="324" spans="1:11" ht="14.25" customHeight="1" x14ac:dyDescent="0.15">
      <c r="A324" s="12">
        <v>288</v>
      </c>
      <c r="B324" s="12">
        <v>34</v>
      </c>
      <c r="C324" s="12" t="s">
        <v>264</v>
      </c>
      <c r="D324" s="12" t="s">
        <v>523</v>
      </c>
      <c r="E324" s="12" t="s">
        <v>524</v>
      </c>
      <c r="F324" s="12"/>
      <c r="G324" s="14"/>
      <c r="H324" s="15">
        <v>20</v>
      </c>
      <c r="I324" s="18"/>
      <c r="J324" s="28">
        <f t="shared" si="12"/>
        <v>0</v>
      </c>
      <c r="K324" s="18" t="s">
        <v>21</v>
      </c>
    </row>
    <row r="325" spans="1:11" ht="14.25" customHeight="1" x14ac:dyDescent="0.15">
      <c r="A325" s="12">
        <v>289</v>
      </c>
      <c r="B325" s="12">
        <v>34</v>
      </c>
      <c r="C325" s="12" t="s">
        <v>264</v>
      </c>
      <c r="D325" s="12" t="s">
        <v>525</v>
      </c>
      <c r="E325" s="12" t="s">
        <v>506</v>
      </c>
      <c r="F325" s="12"/>
      <c r="G325" s="14"/>
      <c r="H325" s="15">
        <v>7</v>
      </c>
      <c r="I325" s="18"/>
      <c r="J325" s="28">
        <f t="shared" si="12"/>
        <v>0</v>
      </c>
      <c r="K325" s="18" t="s">
        <v>21</v>
      </c>
    </row>
    <row r="326" spans="1:11" ht="14.25" customHeight="1" x14ac:dyDescent="0.15">
      <c r="A326" s="12">
        <v>290</v>
      </c>
      <c r="B326" s="12">
        <v>34</v>
      </c>
      <c r="C326" s="12" t="s">
        <v>264</v>
      </c>
      <c r="D326" s="12" t="s">
        <v>526</v>
      </c>
      <c r="E326" s="12" t="s">
        <v>333</v>
      </c>
      <c r="F326" s="12"/>
      <c r="G326" s="14"/>
      <c r="H326" s="15">
        <v>20</v>
      </c>
      <c r="I326" s="18"/>
      <c r="J326" s="28">
        <f t="shared" si="12"/>
        <v>0</v>
      </c>
      <c r="K326" s="18" t="s">
        <v>21</v>
      </c>
    </row>
    <row r="327" spans="1:11" ht="14.25" customHeight="1" x14ac:dyDescent="0.15">
      <c r="A327" s="12">
        <v>291</v>
      </c>
      <c r="B327" s="12">
        <v>34</v>
      </c>
      <c r="C327" s="12" t="s">
        <v>264</v>
      </c>
      <c r="D327" s="12" t="s">
        <v>527</v>
      </c>
      <c r="E327" s="12" t="s">
        <v>333</v>
      </c>
      <c r="F327" s="12"/>
      <c r="G327" s="14"/>
      <c r="H327" s="15">
        <v>20</v>
      </c>
      <c r="I327" s="18"/>
      <c r="J327" s="28">
        <f t="shared" si="12"/>
        <v>0</v>
      </c>
      <c r="K327" s="18" t="s">
        <v>21</v>
      </c>
    </row>
    <row r="328" spans="1:11" ht="14.25" customHeight="1" x14ac:dyDescent="0.15">
      <c r="A328" s="12">
        <v>292</v>
      </c>
      <c r="B328" s="12">
        <v>34</v>
      </c>
      <c r="C328" s="12" t="s">
        <v>264</v>
      </c>
      <c r="D328" s="12" t="s">
        <v>528</v>
      </c>
      <c r="E328" s="12" t="s">
        <v>506</v>
      </c>
      <c r="F328" s="12"/>
      <c r="G328" s="14"/>
      <c r="H328" s="15">
        <v>10</v>
      </c>
      <c r="I328" s="18"/>
      <c r="J328" s="28">
        <f t="shared" si="12"/>
        <v>0</v>
      </c>
      <c r="K328" s="18" t="s">
        <v>21</v>
      </c>
    </row>
    <row r="329" spans="1:11" ht="14.25" customHeight="1" x14ac:dyDescent="0.15">
      <c r="A329" s="12">
        <v>293</v>
      </c>
      <c r="B329" s="12">
        <v>34</v>
      </c>
      <c r="C329" s="12" t="s">
        <v>264</v>
      </c>
      <c r="D329" s="12" t="s">
        <v>529</v>
      </c>
      <c r="E329" s="12" t="s">
        <v>508</v>
      </c>
      <c r="F329" s="12"/>
      <c r="G329" s="14"/>
      <c r="H329" s="15">
        <v>9</v>
      </c>
      <c r="I329" s="18"/>
      <c r="J329" s="28">
        <f t="shared" si="12"/>
        <v>0</v>
      </c>
      <c r="K329" s="18" t="s">
        <v>21</v>
      </c>
    </row>
    <row r="330" spans="1:11" ht="14.25" customHeight="1" x14ac:dyDescent="0.15">
      <c r="A330" s="12">
        <v>294</v>
      </c>
      <c r="B330" s="12">
        <v>34</v>
      </c>
      <c r="C330" s="12" t="s">
        <v>264</v>
      </c>
      <c r="D330" s="12" t="s">
        <v>530</v>
      </c>
      <c r="E330" s="12" t="s">
        <v>508</v>
      </c>
      <c r="F330" s="12"/>
      <c r="G330" s="14"/>
      <c r="H330" s="15">
        <v>1</v>
      </c>
      <c r="I330" s="18"/>
      <c r="J330" s="28">
        <f t="shared" si="12"/>
        <v>0</v>
      </c>
      <c r="K330" s="18" t="s">
        <v>21</v>
      </c>
    </row>
    <row r="331" spans="1:11" ht="14.25" customHeight="1" x14ac:dyDescent="0.15">
      <c r="A331" s="12">
        <v>295</v>
      </c>
      <c r="B331" s="12">
        <v>34</v>
      </c>
      <c r="C331" s="12" t="s">
        <v>264</v>
      </c>
      <c r="D331" s="12" t="s">
        <v>531</v>
      </c>
      <c r="E331" s="12" t="s">
        <v>508</v>
      </c>
      <c r="F331" s="12"/>
      <c r="G331" s="14"/>
      <c r="H331" s="15">
        <v>8</v>
      </c>
      <c r="I331" s="18"/>
      <c r="J331" s="28">
        <f t="shared" si="12"/>
        <v>0</v>
      </c>
      <c r="K331" s="18" t="s">
        <v>21</v>
      </c>
    </row>
    <row r="332" spans="1:11" ht="14.25" customHeight="1" x14ac:dyDescent="0.15">
      <c r="A332" s="12">
        <v>296</v>
      </c>
      <c r="B332" s="12">
        <v>34</v>
      </c>
      <c r="C332" s="12" t="s">
        <v>264</v>
      </c>
      <c r="D332" s="12" t="s">
        <v>532</v>
      </c>
      <c r="E332" s="12" t="s">
        <v>506</v>
      </c>
      <c r="F332" s="12"/>
      <c r="G332" s="14"/>
      <c r="H332" s="15">
        <v>7</v>
      </c>
      <c r="I332" s="18"/>
      <c r="J332" s="28">
        <f t="shared" si="12"/>
        <v>0</v>
      </c>
      <c r="K332" s="18" t="s">
        <v>21</v>
      </c>
    </row>
    <row r="333" spans="1:11" ht="14.25" customHeight="1" x14ac:dyDescent="0.15">
      <c r="A333" s="12">
        <v>297</v>
      </c>
      <c r="B333" s="12">
        <v>34</v>
      </c>
      <c r="C333" s="12" t="s">
        <v>264</v>
      </c>
      <c r="D333" s="12" t="s">
        <v>533</v>
      </c>
      <c r="E333" s="12" t="s">
        <v>333</v>
      </c>
      <c r="F333" s="12"/>
      <c r="G333" s="14"/>
      <c r="H333" s="15">
        <v>1</v>
      </c>
      <c r="I333" s="18"/>
      <c r="J333" s="28">
        <f t="shared" si="12"/>
        <v>0</v>
      </c>
      <c r="K333" s="18" t="s">
        <v>21</v>
      </c>
    </row>
    <row r="334" spans="1:11" ht="14.25" customHeight="1" x14ac:dyDescent="0.15">
      <c r="A334" s="12">
        <v>298</v>
      </c>
      <c r="B334" s="12">
        <v>34</v>
      </c>
      <c r="C334" s="12" t="s">
        <v>264</v>
      </c>
      <c r="D334" s="12" t="s">
        <v>534</v>
      </c>
      <c r="E334" s="12" t="s">
        <v>535</v>
      </c>
      <c r="F334" s="12"/>
      <c r="G334" s="14"/>
      <c r="H334" s="15">
        <v>1</v>
      </c>
      <c r="I334" s="18"/>
      <c r="J334" s="28">
        <f t="shared" si="12"/>
        <v>0</v>
      </c>
      <c r="K334" s="18" t="s">
        <v>21</v>
      </c>
    </row>
    <row r="335" spans="1:11" ht="14.25" customHeight="1" x14ac:dyDescent="0.15">
      <c r="A335" s="12">
        <v>299</v>
      </c>
      <c r="B335" s="12">
        <v>34</v>
      </c>
      <c r="C335" s="12" t="s">
        <v>264</v>
      </c>
      <c r="D335" s="12" t="s">
        <v>536</v>
      </c>
      <c r="E335" s="12" t="s">
        <v>535</v>
      </c>
      <c r="F335" s="12"/>
      <c r="G335" s="14"/>
      <c r="H335" s="15">
        <v>1</v>
      </c>
      <c r="I335" s="18"/>
      <c r="J335" s="28">
        <f t="shared" si="12"/>
        <v>0</v>
      </c>
      <c r="K335" s="18" t="s">
        <v>21</v>
      </c>
    </row>
    <row r="336" spans="1:11" ht="14.25" customHeight="1" x14ac:dyDescent="0.15">
      <c r="A336" s="12">
        <v>300</v>
      </c>
      <c r="B336" s="12">
        <v>34</v>
      </c>
      <c r="C336" s="12" t="s">
        <v>264</v>
      </c>
      <c r="D336" s="12" t="s">
        <v>537</v>
      </c>
      <c r="E336" s="12" t="s">
        <v>535</v>
      </c>
      <c r="F336" s="12"/>
      <c r="G336" s="14"/>
      <c r="H336" s="15">
        <v>5</v>
      </c>
      <c r="I336" s="18"/>
      <c r="J336" s="28">
        <f t="shared" si="12"/>
        <v>0</v>
      </c>
      <c r="K336" s="18" t="s">
        <v>21</v>
      </c>
    </row>
    <row r="337" spans="1:11" ht="14.25" customHeight="1" x14ac:dyDescent="0.15">
      <c r="A337" s="12">
        <v>301</v>
      </c>
      <c r="B337" s="12">
        <v>34</v>
      </c>
      <c r="C337" s="12" t="s">
        <v>264</v>
      </c>
      <c r="D337" s="12" t="s">
        <v>538</v>
      </c>
      <c r="E337" s="12" t="s">
        <v>539</v>
      </c>
      <c r="F337" s="12"/>
      <c r="G337" s="14"/>
      <c r="H337" s="15">
        <v>4</v>
      </c>
      <c r="I337" s="18"/>
      <c r="J337" s="28">
        <f t="shared" si="12"/>
        <v>0</v>
      </c>
      <c r="K337" s="18" t="s">
        <v>21</v>
      </c>
    </row>
    <row r="338" spans="1:11" ht="14.25" customHeight="1" x14ac:dyDescent="0.15">
      <c r="A338" s="12">
        <v>302</v>
      </c>
      <c r="B338" s="12">
        <v>34</v>
      </c>
      <c r="C338" s="12" t="s">
        <v>264</v>
      </c>
      <c r="D338" s="12" t="s">
        <v>540</v>
      </c>
      <c r="E338" s="12" t="s">
        <v>539</v>
      </c>
      <c r="F338" s="12"/>
      <c r="G338" s="14"/>
      <c r="H338" s="15">
        <v>4</v>
      </c>
      <c r="I338" s="18"/>
      <c r="J338" s="28">
        <f t="shared" si="12"/>
        <v>0</v>
      </c>
      <c r="K338" s="18" t="s">
        <v>21</v>
      </c>
    </row>
    <row r="339" spans="1:11" ht="14.25" customHeight="1" x14ac:dyDescent="0.15">
      <c r="A339" s="12">
        <v>303</v>
      </c>
      <c r="B339" s="12">
        <v>34</v>
      </c>
      <c r="C339" s="12" t="s">
        <v>264</v>
      </c>
      <c r="D339" s="12" t="s">
        <v>541</v>
      </c>
      <c r="E339" s="12" t="s">
        <v>535</v>
      </c>
      <c r="F339" s="12"/>
      <c r="G339" s="14"/>
      <c r="H339" s="15">
        <v>6</v>
      </c>
      <c r="I339" s="18"/>
      <c r="J339" s="28">
        <f t="shared" si="12"/>
        <v>0</v>
      </c>
      <c r="K339" s="18" t="s">
        <v>21</v>
      </c>
    </row>
    <row r="340" spans="1:11" ht="14.25" customHeight="1" x14ac:dyDescent="0.15">
      <c r="A340" s="12">
        <v>304</v>
      </c>
      <c r="B340" s="12">
        <v>34</v>
      </c>
      <c r="C340" s="12" t="s">
        <v>264</v>
      </c>
      <c r="D340" s="12" t="s">
        <v>542</v>
      </c>
      <c r="E340" s="12" t="s">
        <v>543</v>
      </c>
      <c r="F340" s="12"/>
      <c r="G340" s="14"/>
      <c r="H340" s="15">
        <v>5</v>
      </c>
      <c r="I340" s="18"/>
      <c r="J340" s="28">
        <f t="shared" si="12"/>
        <v>0</v>
      </c>
      <c r="K340" s="18" t="s">
        <v>21</v>
      </c>
    </row>
    <row r="341" spans="1:11" ht="14.25" customHeight="1" x14ac:dyDescent="0.15">
      <c r="A341" s="12">
        <v>305</v>
      </c>
      <c r="B341" s="12">
        <v>34</v>
      </c>
      <c r="C341" s="12" t="s">
        <v>264</v>
      </c>
      <c r="D341" s="12" t="s">
        <v>544</v>
      </c>
      <c r="E341" s="12" t="s">
        <v>545</v>
      </c>
      <c r="F341" s="12"/>
      <c r="G341" s="14"/>
      <c r="H341" s="15">
        <v>1</v>
      </c>
      <c r="I341" s="18"/>
      <c r="J341" s="28">
        <f t="shared" si="12"/>
        <v>0</v>
      </c>
      <c r="K341" s="18" t="s">
        <v>21</v>
      </c>
    </row>
    <row r="342" spans="1:11" ht="14.25" customHeight="1" x14ac:dyDescent="0.15">
      <c r="A342" s="12">
        <v>306</v>
      </c>
      <c r="B342" s="12">
        <v>34</v>
      </c>
      <c r="C342" s="12" t="s">
        <v>264</v>
      </c>
      <c r="D342" s="12" t="s">
        <v>546</v>
      </c>
      <c r="E342" s="12" t="s">
        <v>535</v>
      </c>
      <c r="F342" s="12"/>
      <c r="G342" s="14"/>
      <c r="H342" s="15">
        <v>6</v>
      </c>
      <c r="I342" s="18"/>
      <c r="J342" s="28">
        <f t="shared" si="12"/>
        <v>0</v>
      </c>
      <c r="K342" s="18" t="s">
        <v>21</v>
      </c>
    </row>
    <row r="343" spans="1:11" ht="14.25" customHeight="1" x14ac:dyDescent="0.15">
      <c r="A343" s="12">
        <v>307</v>
      </c>
      <c r="B343" s="12">
        <v>34</v>
      </c>
      <c r="C343" s="12" t="s">
        <v>264</v>
      </c>
      <c r="D343" s="12" t="s">
        <v>547</v>
      </c>
      <c r="E343" s="12" t="s">
        <v>535</v>
      </c>
      <c r="F343" s="12"/>
      <c r="G343" s="14"/>
      <c r="H343" s="15">
        <v>5</v>
      </c>
      <c r="I343" s="18"/>
      <c r="J343" s="28">
        <f t="shared" ref="J343:J373" si="13">H343*I343</f>
        <v>0</v>
      </c>
      <c r="K343" s="18" t="s">
        <v>21</v>
      </c>
    </row>
    <row r="344" spans="1:11" ht="14.25" customHeight="1" x14ac:dyDescent="0.15">
      <c r="A344" s="12">
        <v>308</v>
      </c>
      <c r="B344" s="12">
        <v>34</v>
      </c>
      <c r="C344" s="12" t="s">
        <v>264</v>
      </c>
      <c r="D344" s="12" t="s">
        <v>548</v>
      </c>
      <c r="E344" s="12" t="s">
        <v>535</v>
      </c>
      <c r="F344" s="12"/>
      <c r="G344" s="14"/>
      <c r="H344" s="15">
        <v>4</v>
      </c>
      <c r="I344" s="18"/>
      <c r="J344" s="28">
        <f t="shared" si="13"/>
        <v>0</v>
      </c>
      <c r="K344" s="18" t="s">
        <v>21</v>
      </c>
    </row>
    <row r="345" spans="1:11" ht="14.25" customHeight="1" x14ac:dyDescent="0.15">
      <c r="A345" s="12">
        <v>309</v>
      </c>
      <c r="B345" s="12">
        <v>34</v>
      </c>
      <c r="C345" s="12" t="s">
        <v>264</v>
      </c>
      <c r="D345" s="12" t="s">
        <v>549</v>
      </c>
      <c r="E345" s="12" t="s">
        <v>535</v>
      </c>
      <c r="F345" s="12"/>
      <c r="G345" s="14"/>
      <c r="H345" s="15">
        <v>4</v>
      </c>
      <c r="I345" s="18"/>
      <c r="J345" s="28">
        <f t="shared" si="13"/>
        <v>0</v>
      </c>
      <c r="K345" s="18" t="s">
        <v>21</v>
      </c>
    </row>
    <row r="346" spans="1:11" ht="14.25" customHeight="1" x14ac:dyDescent="0.15">
      <c r="A346" s="12">
        <v>310</v>
      </c>
      <c r="B346" s="12">
        <v>34</v>
      </c>
      <c r="C346" s="12" t="s">
        <v>264</v>
      </c>
      <c r="D346" s="12" t="s">
        <v>550</v>
      </c>
      <c r="E346" s="12" t="s">
        <v>543</v>
      </c>
      <c r="F346" s="12"/>
      <c r="G346" s="14"/>
      <c r="H346" s="15">
        <v>6</v>
      </c>
      <c r="I346" s="18"/>
      <c r="J346" s="28">
        <f t="shared" si="13"/>
        <v>0</v>
      </c>
      <c r="K346" s="18" t="s">
        <v>21</v>
      </c>
    </row>
    <row r="347" spans="1:11" ht="14.25" customHeight="1" x14ac:dyDescent="0.15">
      <c r="A347" s="12">
        <v>311</v>
      </c>
      <c r="B347" s="12">
        <v>34</v>
      </c>
      <c r="C347" s="12" t="s">
        <v>264</v>
      </c>
      <c r="D347" s="12" t="s">
        <v>551</v>
      </c>
      <c r="E347" s="12" t="s">
        <v>552</v>
      </c>
      <c r="F347" s="12"/>
      <c r="G347" s="14"/>
      <c r="H347" s="15">
        <v>1</v>
      </c>
      <c r="I347" s="18"/>
      <c r="J347" s="28">
        <f t="shared" si="13"/>
        <v>0</v>
      </c>
      <c r="K347" s="18" t="s">
        <v>21</v>
      </c>
    </row>
    <row r="348" spans="1:11" ht="14.25" customHeight="1" x14ac:dyDescent="0.15">
      <c r="A348" s="12">
        <v>312</v>
      </c>
      <c r="B348" s="12">
        <v>34</v>
      </c>
      <c r="C348" s="12" t="s">
        <v>264</v>
      </c>
      <c r="D348" s="12" t="s">
        <v>553</v>
      </c>
      <c r="E348" s="12" t="s">
        <v>554</v>
      </c>
      <c r="F348" s="12"/>
      <c r="G348" s="14"/>
      <c r="H348" s="15">
        <v>4</v>
      </c>
      <c r="I348" s="18"/>
      <c r="J348" s="28">
        <f t="shared" si="13"/>
        <v>0</v>
      </c>
      <c r="K348" s="18" t="s">
        <v>21</v>
      </c>
    </row>
    <row r="349" spans="1:11" ht="14.25" customHeight="1" x14ac:dyDescent="0.15">
      <c r="A349" s="12">
        <v>313</v>
      </c>
      <c r="B349" s="12">
        <v>34</v>
      </c>
      <c r="C349" s="12" t="s">
        <v>264</v>
      </c>
      <c r="D349" s="12" t="s">
        <v>555</v>
      </c>
      <c r="E349" s="12" t="s">
        <v>556</v>
      </c>
      <c r="F349" s="12"/>
      <c r="G349" s="14"/>
      <c r="H349" s="15">
        <v>4</v>
      </c>
      <c r="I349" s="18"/>
      <c r="J349" s="28">
        <f t="shared" si="13"/>
        <v>0</v>
      </c>
      <c r="K349" s="18" t="s">
        <v>21</v>
      </c>
    </row>
    <row r="350" spans="1:11" ht="14.25" customHeight="1" x14ac:dyDescent="0.15">
      <c r="A350" s="12">
        <v>314</v>
      </c>
      <c r="B350" s="12">
        <v>34</v>
      </c>
      <c r="C350" s="12" t="s">
        <v>264</v>
      </c>
      <c r="D350" s="12" t="s">
        <v>557</v>
      </c>
      <c r="E350" s="12" t="s">
        <v>558</v>
      </c>
      <c r="F350" s="12"/>
      <c r="G350" s="14"/>
      <c r="H350" s="15">
        <v>8</v>
      </c>
      <c r="I350" s="18"/>
      <c r="J350" s="28">
        <f t="shared" si="13"/>
        <v>0</v>
      </c>
      <c r="K350" s="18" t="s">
        <v>21</v>
      </c>
    </row>
    <row r="351" spans="1:11" ht="14.25" customHeight="1" x14ac:dyDescent="0.15">
      <c r="A351" s="12">
        <v>315</v>
      </c>
      <c r="B351" s="12">
        <v>34</v>
      </c>
      <c r="C351" s="12" t="s">
        <v>264</v>
      </c>
      <c r="D351" s="12" t="s">
        <v>559</v>
      </c>
      <c r="E351" s="12" t="s">
        <v>560</v>
      </c>
      <c r="F351" s="12"/>
      <c r="G351" s="14"/>
      <c r="H351" s="15">
        <v>5</v>
      </c>
      <c r="I351" s="18"/>
      <c r="J351" s="28">
        <f t="shared" si="13"/>
        <v>0</v>
      </c>
      <c r="K351" s="18" t="s">
        <v>21</v>
      </c>
    </row>
    <row r="352" spans="1:11" ht="14.25" customHeight="1" x14ac:dyDescent="0.15">
      <c r="A352" s="12">
        <v>316</v>
      </c>
      <c r="B352" s="12">
        <v>34</v>
      </c>
      <c r="C352" s="12" t="s">
        <v>264</v>
      </c>
      <c r="D352" s="12" t="s">
        <v>561</v>
      </c>
      <c r="E352" s="12" t="s">
        <v>560</v>
      </c>
      <c r="F352" s="12"/>
      <c r="G352" s="14"/>
      <c r="H352" s="15">
        <v>5</v>
      </c>
      <c r="I352" s="18"/>
      <c r="J352" s="28">
        <f t="shared" si="13"/>
        <v>0</v>
      </c>
      <c r="K352" s="18" t="s">
        <v>21</v>
      </c>
    </row>
    <row r="353" spans="1:11" ht="14.25" customHeight="1" x14ac:dyDescent="0.15">
      <c r="A353" s="12">
        <v>317</v>
      </c>
      <c r="B353" s="12">
        <v>34</v>
      </c>
      <c r="C353" s="12" t="s">
        <v>264</v>
      </c>
      <c r="D353" s="12" t="s">
        <v>562</v>
      </c>
      <c r="E353" s="12" t="s">
        <v>560</v>
      </c>
      <c r="F353" s="12"/>
      <c r="G353" s="14"/>
      <c r="H353" s="15">
        <v>4</v>
      </c>
      <c r="I353" s="18"/>
      <c r="J353" s="28">
        <f t="shared" si="13"/>
        <v>0</v>
      </c>
      <c r="K353" s="18" t="s">
        <v>21</v>
      </c>
    </row>
    <row r="354" spans="1:11" ht="14.25" customHeight="1" x14ac:dyDescent="0.15">
      <c r="A354" s="12">
        <v>318</v>
      </c>
      <c r="B354" s="12">
        <v>34</v>
      </c>
      <c r="C354" s="12" t="s">
        <v>264</v>
      </c>
      <c r="D354" s="12" t="s">
        <v>563</v>
      </c>
      <c r="E354" s="12" t="s">
        <v>564</v>
      </c>
      <c r="F354" s="12"/>
      <c r="G354" s="14"/>
      <c r="H354" s="15">
        <v>6</v>
      </c>
      <c r="I354" s="18"/>
      <c r="J354" s="28">
        <f t="shared" si="13"/>
        <v>0</v>
      </c>
      <c r="K354" s="18" t="s">
        <v>21</v>
      </c>
    </row>
    <row r="355" spans="1:11" ht="14.25" customHeight="1" x14ac:dyDescent="0.15">
      <c r="A355" s="12">
        <v>319</v>
      </c>
      <c r="B355" s="12">
        <v>34</v>
      </c>
      <c r="C355" s="12" t="s">
        <v>264</v>
      </c>
      <c r="D355" s="12" t="s">
        <v>565</v>
      </c>
      <c r="E355" s="12" t="s">
        <v>566</v>
      </c>
      <c r="F355" s="12"/>
      <c r="G355" s="14"/>
      <c r="H355" s="15">
        <v>10</v>
      </c>
      <c r="I355" s="18"/>
      <c r="J355" s="28">
        <f t="shared" si="13"/>
        <v>0</v>
      </c>
      <c r="K355" s="18" t="s">
        <v>21</v>
      </c>
    </row>
    <row r="356" spans="1:11" ht="14.25" customHeight="1" x14ac:dyDescent="0.15">
      <c r="A356" s="12">
        <v>320</v>
      </c>
      <c r="B356" s="12">
        <v>34</v>
      </c>
      <c r="C356" s="12" t="s">
        <v>264</v>
      </c>
      <c r="D356" s="12" t="s">
        <v>567</v>
      </c>
      <c r="E356" s="12" t="s">
        <v>568</v>
      </c>
      <c r="F356" s="12"/>
      <c r="G356" s="14"/>
      <c r="H356" s="15">
        <v>13</v>
      </c>
      <c r="I356" s="18"/>
      <c r="J356" s="28">
        <f t="shared" si="13"/>
        <v>0</v>
      </c>
      <c r="K356" s="18" t="s">
        <v>21</v>
      </c>
    </row>
    <row r="357" spans="1:11" ht="14.25" customHeight="1" x14ac:dyDescent="0.15">
      <c r="A357" s="12">
        <v>321</v>
      </c>
      <c r="B357" s="12">
        <v>34</v>
      </c>
      <c r="C357" s="12" t="s">
        <v>264</v>
      </c>
      <c r="D357" s="12" t="s">
        <v>569</v>
      </c>
      <c r="E357" s="12" t="s">
        <v>570</v>
      </c>
      <c r="F357" s="12"/>
      <c r="G357" s="14"/>
      <c r="H357" s="15">
        <v>4</v>
      </c>
      <c r="I357" s="18"/>
      <c r="J357" s="28">
        <f t="shared" si="13"/>
        <v>0</v>
      </c>
      <c r="K357" s="18" t="s">
        <v>21</v>
      </c>
    </row>
    <row r="358" spans="1:11" ht="14.25" customHeight="1" x14ac:dyDescent="0.15">
      <c r="A358" s="12">
        <v>322</v>
      </c>
      <c r="B358" s="12">
        <v>34</v>
      </c>
      <c r="C358" s="12" t="s">
        <v>264</v>
      </c>
      <c r="D358" s="12" t="s">
        <v>571</v>
      </c>
      <c r="E358" s="12" t="s">
        <v>572</v>
      </c>
      <c r="F358" s="12"/>
      <c r="G358" s="14"/>
      <c r="H358" s="15">
        <v>15</v>
      </c>
      <c r="I358" s="18"/>
      <c r="J358" s="28">
        <f t="shared" si="13"/>
        <v>0</v>
      </c>
      <c r="K358" s="18" t="s">
        <v>21</v>
      </c>
    </row>
    <row r="359" spans="1:11" ht="14.25" customHeight="1" x14ac:dyDescent="0.15">
      <c r="A359" s="12">
        <v>323</v>
      </c>
      <c r="B359" s="12">
        <v>34</v>
      </c>
      <c r="C359" s="12" t="s">
        <v>264</v>
      </c>
      <c r="D359" s="12" t="s">
        <v>573</v>
      </c>
      <c r="E359" s="12" t="s">
        <v>574</v>
      </c>
      <c r="F359" s="12"/>
      <c r="G359" s="14"/>
      <c r="H359" s="15">
        <v>30</v>
      </c>
      <c r="I359" s="18"/>
      <c r="J359" s="28">
        <f t="shared" si="13"/>
        <v>0</v>
      </c>
      <c r="K359" s="18" t="s">
        <v>21</v>
      </c>
    </row>
    <row r="360" spans="1:11" ht="14.25" customHeight="1" x14ac:dyDescent="0.15">
      <c r="A360" s="12">
        <v>324</v>
      </c>
      <c r="B360" s="12">
        <v>34</v>
      </c>
      <c r="C360" s="12" t="s">
        <v>264</v>
      </c>
      <c r="D360" s="12" t="s">
        <v>575</v>
      </c>
      <c r="E360" s="12" t="s">
        <v>574</v>
      </c>
      <c r="F360" s="12"/>
      <c r="G360" s="14"/>
      <c r="H360" s="15">
        <v>30</v>
      </c>
      <c r="I360" s="18"/>
      <c r="J360" s="28">
        <f t="shared" si="13"/>
        <v>0</v>
      </c>
      <c r="K360" s="18" t="s">
        <v>21</v>
      </c>
    </row>
    <row r="361" spans="1:11" ht="14.25" customHeight="1" x14ac:dyDescent="0.15">
      <c r="A361" s="12">
        <v>325</v>
      </c>
      <c r="B361" s="12">
        <v>34</v>
      </c>
      <c r="C361" s="12" t="s">
        <v>264</v>
      </c>
      <c r="D361" s="12" t="s">
        <v>576</v>
      </c>
      <c r="E361" s="12" t="s">
        <v>574</v>
      </c>
      <c r="F361" s="12"/>
      <c r="G361" s="14"/>
      <c r="H361" s="15">
        <v>30</v>
      </c>
      <c r="I361" s="18"/>
      <c r="J361" s="28">
        <f t="shared" si="13"/>
        <v>0</v>
      </c>
      <c r="K361" s="18" t="s">
        <v>21</v>
      </c>
    </row>
    <row r="362" spans="1:11" ht="14.25" customHeight="1" x14ac:dyDescent="0.15">
      <c r="A362" s="12">
        <v>326</v>
      </c>
      <c r="B362" s="12">
        <v>34</v>
      </c>
      <c r="C362" s="12" t="s">
        <v>264</v>
      </c>
      <c r="D362" s="12" t="s">
        <v>577</v>
      </c>
      <c r="E362" s="12" t="s">
        <v>558</v>
      </c>
      <c r="F362" s="12"/>
      <c r="G362" s="14"/>
      <c r="H362" s="15">
        <v>1</v>
      </c>
      <c r="I362" s="18"/>
      <c r="J362" s="28">
        <f t="shared" si="13"/>
        <v>0</v>
      </c>
      <c r="K362" s="18" t="s">
        <v>21</v>
      </c>
    </row>
    <row r="363" spans="1:11" ht="14.25" customHeight="1" x14ac:dyDescent="0.15">
      <c r="A363" s="12">
        <v>327</v>
      </c>
      <c r="B363" s="12">
        <v>34</v>
      </c>
      <c r="C363" s="12" t="s">
        <v>264</v>
      </c>
      <c r="D363" s="12" t="s">
        <v>578</v>
      </c>
      <c r="E363" s="12" t="s">
        <v>579</v>
      </c>
      <c r="F363" s="12"/>
      <c r="G363" s="14"/>
      <c r="H363" s="15">
        <v>4</v>
      </c>
      <c r="I363" s="18"/>
      <c r="J363" s="28">
        <f t="shared" si="13"/>
        <v>0</v>
      </c>
      <c r="K363" s="18" t="s">
        <v>22</v>
      </c>
    </row>
    <row r="364" spans="1:11" ht="14.25" customHeight="1" x14ac:dyDescent="0.15">
      <c r="A364" s="12">
        <v>328</v>
      </c>
      <c r="B364" s="12">
        <v>34</v>
      </c>
      <c r="C364" s="12" t="s">
        <v>264</v>
      </c>
      <c r="D364" s="12" t="s">
        <v>580</v>
      </c>
      <c r="E364" s="12" t="s">
        <v>349</v>
      </c>
      <c r="F364" s="12"/>
      <c r="G364" s="14"/>
      <c r="H364" s="15">
        <v>2</v>
      </c>
      <c r="I364" s="18"/>
      <c r="J364" s="28">
        <f t="shared" si="13"/>
        <v>0</v>
      </c>
      <c r="K364" s="18" t="s">
        <v>22</v>
      </c>
    </row>
    <row r="365" spans="1:11" ht="14.25" customHeight="1" x14ac:dyDescent="0.15">
      <c r="A365" s="12">
        <v>329</v>
      </c>
      <c r="B365" s="12">
        <v>34</v>
      </c>
      <c r="C365" s="12" t="s">
        <v>264</v>
      </c>
      <c r="D365" s="12" t="s">
        <v>581</v>
      </c>
      <c r="E365" s="12" t="s">
        <v>582</v>
      </c>
      <c r="F365" s="12"/>
      <c r="G365" s="14"/>
      <c r="H365" s="15">
        <v>2</v>
      </c>
      <c r="I365" s="18"/>
      <c r="J365" s="28">
        <f t="shared" si="13"/>
        <v>0</v>
      </c>
      <c r="K365" s="18" t="s">
        <v>22</v>
      </c>
    </row>
    <row r="366" spans="1:11" ht="14.25" customHeight="1" x14ac:dyDescent="0.15">
      <c r="A366" s="12">
        <v>330</v>
      </c>
      <c r="B366" s="12">
        <v>34</v>
      </c>
      <c r="C366" s="12" t="s">
        <v>264</v>
      </c>
      <c r="D366" s="12" t="s">
        <v>583</v>
      </c>
      <c r="E366" s="12" t="s">
        <v>266</v>
      </c>
      <c r="F366" s="12"/>
      <c r="G366" s="14"/>
      <c r="H366" s="15">
        <v>4</v>
      </c>
      <c r="I366" s="18"/>
      <c r="J366" s="28">
        <f t="shared" si="13"/>
        <v>0</v>
      </c>
      <c r="K366" s="18" t="s">
        <v>22</v>
      </c>
    </row>
    <row r="367" spans="1:11" ht="14.25" customHeight="1" x14ac:dyDescent="0.15">
      <c r="A367" s="12">
        <v>331</v>
      </c>
      <c r="B367" s="12">
        <v>34</v>
      </c>
      <c r="C367" s="12" t="s">
        <v>264</v>
      </c>
      <c r="D367" s="12" t="s">
        <v>584</v>
      </c>
      <c r="E367" s="12" t="s">
        <v>585</v>
      </c>
      <c r="F367" s="12"/>
      <c r="G367" s="14"/>
      <c r="H367" s="15">
        <v>12</v>
      </c>
      <c r="I367" s="18"/>
      <c r="J367" s="28">
        <f t="shared" si="13"/>
        <v>0</v>
      </c>
      <c r="K367" s="18" t="s">
        <v>22</v>
      </c>
    </row>
    <row r="368" spans="1:11" ht="14.25" customHeight="1" x14ac:dyDescent="0.15">
      <c r="A368" s="12">
        <v>332</v>
      </c>
      <c r="B368" s="12">
        <v>34</v>
      </c>
      <c r="C368" s="12" t="s">
        <v>264</v>
      </c>
      <c r="D368" s="12" t="s">
        <v>586</v>
      </c>
      <c r="E368" s="12" t="s">
        <v>587</v>
      </c>
      <c r="F368" s="12"/>
      <c r="G368" s="14"/>
      <c r="H368" s="15">
        <v>20</v>
      </c>
      <c r="I368" s="18"/>
      <c r="J368" s="28">
        <f t="shared" si="13"/>
        <v>0</v>
      </c>
      <c r="K368" s="18" t="s">
        <v>22</v>
      </c>
    </row>
    <row r="369" spans="1:12" ht="14.25" customHeight="1" x14ac:dyDescent="0.15">
      <c r="A369" s="12">
        <v>333</v>
      </c>
      <c r="B369" s="12">
        <v>34</v>
      </c>
      <c r="C369" s="12" t="s">
        <v>264</v>
      </c>
      <c r="D369" s="12" t="s">
        <v>588</v>
      </c>
      <c r="E369" s="12" t="s">
        <v>589</v>
      </c>
      <c r="F369" s="12"/>
      <c r="G369" s="14"/>
      <c r="H369" s="15">
        <v>60</v>
      </c>
      <c r="I369" s="18"/>
      <c r="J369" s="28">
        <f t="shared" si="13"/>
        <v>0</v>
      </c>
      <c r="K369" s="18" t="s">
        <v>22</v>
      </c>
    </row>
    <row r="370" spans="1:12" ht="14.25" customHeight="1" x14ac:dyDescent="0.15">
      <c r="A370" s="12">
        <v>334</v>
      </c>
      <c r="B370" s="12">
        <v>34</v>
      </c>
      <c r="C370" s="12" t="s">
        <v>264</v>
      </c>
      <c r="D370" s="12" t="s">
        <v>590</v>
      </c>
      <c r="E370" s="12" t="s">
        <v>386</v>
      </c>
      <c r="F370" s="12"/>
      <c r="G370" s="14"/>
      <c r="H370" s="15">
        <v>50</v>
      </c>
      <c r="I370" s="18"/>
      <c r="J370" s="28">
        <f t="shared" si="13"/>
        <v>0</v>
      </c>
      <c r="K370" s="18" t="s">
        <v>22</v>
      </c>
    </row>
    <row r="371" spans="1:12" ht="14.25" customHeight="1" x14ac:dyDescent="0.15">
      <c r="A371" s="12">
        <v>335</v>
      </c>
      <c r="B371" s="12">
        <v>34</v>
      </c>
      <c r="C371" s="12" t="s">
        <v>264</v>
      </c>
      <c r="D371" s="12" t="s">
        <v>591</v>
      </c>
      <c r="E371" s="12" t="s">
        <v>386</v>
      </c>
      <c r="F371" s="12"/>
      <c r="G371" s="14"/>
      <c r="H371" s="15">
        <v>40</v>
      </c>
      <c r="I371" s="18"/>
      <c r="J371" s="28">
        <f t="shared" si="13"/>
        <v>0</v>
      </c>
      <c r="K371" s="18" t="s">
        <v>22</v>
      </c>
    </row>
    <row r="372" spans="1:12" ht="14.25" customHeight="1" x14ac:dyDescent="0.15">
      <c r="A372" s="12">
        <v>336</v>
      </c>
      <c r="B372" s="12">
        <v>34</v>
      </c>
      <c r="C372" s="12" t="s">
        <v>264</v>
      </c>
      <c r="D372" s="12" t="s">
        <v>592</v>
      </c>
      <c r="E372" s="12" t="s">
        <v>593</v>
      </c>
      <c r="F372" s="12"/>
      <c r="G372" s="14"/>
      <c r="H372" s="15">
        <v>4</v>
      </c>
      <c r="I372" s="18"/>
      <c r="J372" s="28">
        <f t="shared" si="13"/>
        <v>0</v>
      </c>
      <c r="K372" s="18" t="s">
        <v>22</v>
      </c>
    </row>
    <row r="373" spans="1:12" ht="14.25" customHeight="1" x14ac:dyDescent="0.15">
      <c r="A373" s="12">
        <v>337</v>
      </c>
      <c r="B373" s="12">
        <v>34</v>
      </c>
      <c r="C373" s="12" t="s">
        <v>264</v>
      </c>
      <c r="D373" s="12" t="s">
        <v>594</v>
      </c>
      <c r="E373" s="12" t="s">
        <v>593</v>
      </c>
      <c r="F373" s="12"/>
      <c r="G373" s="14"/>
      <c r="H373" s="15">
        <v>4</v>
      </c>
      <c r="I373" s="18"/>
      <c r="J373" s="28">
        <f t="shared" si="13"/>
        <v>0</v>
      </c>
      <c r="K373" s="18" t="s">
        <v>22</v>
      </c>
    </row>
    <row r="374" spans="1:12" ht="14.25" customHeight="1" x14ac:dyDescent="0.15">
      <c r="A374" s="25"/>
      <c r="B374" s="25"/>
      <c r="C374" s="25"/>
      <c r="D374" s="25"/>
      <c r="E374" s="25"/>
      <c r="F374" s="25"/>
      <c r="G374" s="26"/>
      <c r="H374" s="27" t="s">
        <v>595</v>
      </c>
      <c r="I374" s="29" t="str">
        <f>CONCATENATE("札番",B373," 計")</f>
        <v>札番34 計</v>
      </c>
      <c r="J374" s="30" t="str">
        <f>IF(L374&gt;0,"辞退",SUMIF(B:B,B373,J:J))</f>
        <v>辞退</v>
      </c>
      <c r="K374" s="31"/>
      <c r="L374" s="7">
        <f>COUNTIF(I307:I373,"")</f>
        <v>67</v>
      </c>
    </row>
    <row r="375" spans="1:12" ht="14.25" customHeight="1" x14ac:dyDescent="0.15">
      <c r="A375" s="12">
        <v>338</v>
      </c>
      <c r="B375" s="12">
        <v>35</v>
      </c>
      <c r="C375" s="12" t="s">
        <v>596</v>
      </c>
      <c r="D375" s="12" t="s">
        <v>597</v>
      </c>
      <c r="E375" s="12" t="s">
        <v>598</v>
      </c>
      <c r="F375" s="12"/>
      <c r="G375" s="14"/>
      <c r="H375" s="15">
        <v>20</v>
      </c>
      <c r="I375" s="18"/>
      <c r="J375" s="17">
        <f>H375*I375</f>
        <v>0</v>
      </c>
      <c r="K375" s="18" t="s">
        <v>21</v>
      </c>
    </row>
    <row r="376" spans="1:12" ht="14.25" customHeight="1" x14ac:dyDescent="0.15">
      <c r="A376" s="12">
        <v>339</v>
      </c>
      <c r="B376" s="12">
        <v>35</v>
      </c>
      <c r="C376" s="12" t="s">
        <v>596</v>
      </c>
      <c r="D376" s="12" t="s">
        <v>599</v>
      </c>
      <c r="E376" s="12" t="s">
        <v>598</v>
      </c>
      <c r="F376" s="12"/>
      <c r="G376" s="14"/>
      <c r="H376" s="15">
        <v>20</v>
      </c>
      <c r="I376" s="18"/>
      <c r="J376" s="17">
        <f t="shared" ref="J376:J399" si="14">H376*I376</f>
        <v>0</v>
      </c>
      <c r="K376" s="18" t="s">
        <v>21</v>
      </c>
    </row>
    <row r="377" spans="1:12" ht="14.25" customHeight="1" x14ac:dyDescent="0.15">
      <c r="A377" s="12">
        <v>340</v>
      </c>
      <c r="B377" s="12">
        <v>35</v>
      </c>
      <c r="C377" s="12" t="s">
        <v>596</v>
      </c>
      <c r="D377" s="12" t="s">
        <v>600</v>
      </c>
      <c r="E377" s="12" t="s">
        <v>601</v>
      </c>
      <c r="F377" s="12"/>
      <c r="G377" s="14"/>
      <c r="H377" s="15">
        <v>15</v>
      </c>
      <c r="I377" s="18"/>
      <c r="J377" s="17">
        <f t="shared" si="14"/>
        <v>0</v>
      </c>
      <c r="K377" s="18" t="s">
        <v>21</v>
      </c>
    </row>
    <row r="378" spans="1:12" ht="14.25" customHeight="1" x14ac:dyDescent="0.15">
      <c r="A378" s="12">
        <v>341</v>
      </c>
      <c r="B378" s="12">
        <v>35</v>
      </c>
      <c r="C378" s="12" t="s">
        <v>596</v>
      </c>
      <c r="D378" s="12" t="s">
        <v>602</v>
      </c>
      <c r="E378" s="12" t="s">
        <v>603</v>
      </c>
      <c r="F378" s="12"/>
      <c r="G378" s="14"/>
      <c r="H378" s="15">
        <v>15</v>
      </c>
      <c r="I378" s="18"/>
      <c r="J378" s="17">
        <f t="shared" si="14"/>
        <v>0</v>
      </c>
      <c r="K378" s="18" t="s">
        <v>21</v>
      </c>
    </row>
    <row r="379" spans="1:12" ht="14.25" customHeight="1" x14ac:dyDescent="0.15">
      <c r="A379" s="12">
        <v>342</v>
      </c>
      <c r="B379" s="12">
        <v>35</v>
      </c>
      <c r="C379" s="12" t="s">
        <v>596</v>
      </c>
      <c r="D379" s="12" t="s">
        <v>604</v>
      </c>
      <c r="E379" s="12" t="s">
        <v>605</v>
      </c>
      <c r="F379" s="12"/>
      <c r="G379" s="14"/>
      <c r="H379" s="15">
        <v>60</v>
      </c>
      <c r="I379" s="18"/>
      <c r="J379" s="17">
        <f t="shared" si="14"/>
        <v>0</v>
      </c>
      <c r="K379" s="18" t="s">
        <v>21</v>
      </c>
    </row>
    <row r="380" spans="1:12" ht="14.25" customHeight="1" x14ac:dyDescent="0.15">
      <c r="A380" s="12">
        <v>343</v>
      </c>
      <c r="B380" s="12">
        <v>35</v>
      </c>
      <c r="C380" s="12" t="s">
        <v>596</v>
      </c>
      <c r="D380" s="12" t="s">
        <v>606</v>
      </c>
      <c r="E380" s="12" t="s">
        <v>607</v>
      </c>
      <c r="F380" s="12"/>
      <c r="G380" s="14"/>
      <c r="H380" s="15">
        <v>50</v>
      </c>
      <c r="I380" s="18"/>
      <c r="J380" s="17">
        <f t="shared" si="14"/>
        <v>0</v>
      </c>
      <c r="K380" s="18" t="s">
        <v>21</v>
      </c>
    </row>
    <row r="381" spans="1:12" ht="14.25" customHeight="1" x14ac:dyDescent="0.15">
      <c r="A381" s="12">
        <v>344</v>
      </c>
      <c r="B381" s="12">
        <v>35</v>
      </c>
      <c r="C381" s="12" t="s">
        <v>596</v>
      </c>
      <c r="D381" s="12" t="s">
        <v>608</v>
      </c>
      <c r="E381" s="12" t="s">
        <v>607</v>
      </c>
      <c r="F381" s="12"/>
      <c r="G381" s="14"/>
      <c r="H381" s="15">
        <v>25</v>
      </c>
      <c r="I381" s="18"/>
      <c r="J381" s="17">
        <f t="shared" si="14"/>
        <v>0</v>
      </c>
      <c r="K381" s="18" t="s">
        <v>21</v>
      </c>
    </row>
    <row r="382" spans="1:12" ht="14.25" customHeight="1" x14ac:dyDescent="0.15">
      <c r="A382" s="12">
        <v>345</v>
      </c>
      <c r="B382" s="12">
        <v>35</v>
      </c>
      <c r="C382" s="12" t="s">
        <v>596</v>
      </c>
      <c r="D382" s="12" t="s">
        <v>609</v>
      </c>
      <c r="E382" s="12" t="s">
        <v>610</v>
      </c>
      <c r="F382" s="12"/>
      <c r="G382" s="14"/>
      <c r="H382" s="15">
        <v>10</v>
      </c>
      <c r="I382" s="18"/>
      <c r="J382" s="17">
        <f t="shared" si="14"/>
        <v>0</v>
      </c>
      <c r="K382" s="18" t="s">
        <v>21</v>
      </c>
    </row>
    <row r="383" spans="1:12" ht="14.25" customHeight="1" x14ac:dyDescent="0.15">
      <c r="A383" s="12">
        <v>346</v>
      </c>
      <c r="B383" s="12">
        <v>35</v>
      </c>
      <c r="C383" s="12" t="s">
        <v>596</v>
      </c>
      <c r="D383" s="12" t="s">
        <v>611</v>
      </c>
      <c r="E383" s="12" t="s">
        <v>612</v>
      </c>
      <c r="F383" s="12"/>
      <c r="G383" s="14"/>
      <c r="H383" s="15">
        <v>15</v>
      </c>
      <c r="I383" s="18"/>
      <c r="J383" s="17">
        <f t="shared" si="14"/>
        <v>0</v>
      </c>
      <c r="K383" s="18" t="s">
        <v>21</v>
      </c>
    </row>
    <row r="384" spans="1:12" ht="14.25" customHeight="1" x14ac:dyDescent="0.15">
      <c r="A384" s="12">
        <v>347</v>
      </c>
      <c r="B384" s="12">
        <v>35</v>
      </c>
      <c r="C384" s="12" t="s">
        <v>596</v>
      </c>
      <c r="D384" s="12" t="s">
        <v>613</v>
      </c>
      <c r="E384" s="12" t="s">
        <v>614</v>
      </c>
      <c r="F384" s="12"/>
      <c r="G384" s="14"/>
      <c r="H384" s="15">
        <v>15</v>
      </c>
      <c r="I384" s="18"/>
      <c r="J384" s="17">
        <f t="shared" si="14"/>
        <v>0</v>
      </c>
      <c r="K384" s="18" t="s">
        <v>21</v>
      </c>
    </row>
    <row r="385" spans="1:11" ht="14.25" customHeight="1" x14ac:dyDescent="0.15">
      <c r="A385" s="12">
        <v>348</v>
      </c>
      <c r="B385" s="12">
        <v>35</v>
      </c>
      <c r="C385" s="12" t="s">
        <v>596</v>
      </c>
      <c r="D385" s="12" t="s">
        <v>615</v>
      </c>
      <c r="E385" s="12" t="s">
        <v>603</v>
      </c>
      <c r="F385" s="12"/>
      <c r="G385" s="14"/>
      <c r="H385" s="15">
        <v>15</v>
      </c>
      <c r="I385" s="18"/>
      <c r="J385" s="17">
        <f t="shared" si="14"/>
        <v>0</v>
      </c>
      <c r="K385" s="18" t="s">
        <v>21</v>
      </c>
    </row>
    <row r="386" spans="1:11" ht="14.25" customHeight="1" x14ac:dyDescent="0.15">
      <c r="A386" s="12">
        <v>349</v>
      </c>
      <c r="B386" s="12">
        <v>35</v>
      </c>
      <c r="C386" s="12" t="s">
        <v>596</v>
      </c>
      <c r="D386" s="12" t="s">
        <v>616</v>
      </c>
      <c r="E386" s="12" t="s">
        <v>617</v>
      </c>
      <c r="F386" s="12"/>
      <c r="G386" s="14"/>
      <c r="H386" s="15">
        <v>35</v>
      </c>
      <c r="I386" s="18"/>
      <c r="J386" s="17">
        <f t="shared" si="14"/>
        <v>0</v>
      </c>
      <c r="K386" s="18" t="s">
        <v>21</v>
      </c>
    </row>
    <row r="387" spans="1:11" ht="14.25" customHeight="1" x14ac:dyDescent="0.15">
      <c r="A387" s="12">
        <v>350</v>
      </c>
      <c r="B387" s="12">
        <v>35</v>
      </c>
      <c r="C387" s="12" t="s">
        <v>596</v>
      </c>
      <c r="D387" s="12" t="s">
        <v>618</v>
      </c>
      <c r="E387" s="12" t="s">
        <v>619</v>
      </c>
      <c r="F387" s="12"/>
      <c r="G387" s="14"/>
      <c r="H387" s="15">
        <v>15</v>
      </c>
      <c r="I387" s="18"/>
      <c r="J387" s="17">
        <f t="shared" si="14"/>
        <v>0</v>
      </c>
      <c r="K387" s="18" t="s">
        <v>22</v>
      </c>
    </row>
    <row r="388" spans="1:11" ht="14.25" customHeight="1" x14ac:dyDescent="0.15">
      <c r="A388" s="12">
        <v>351</v>
      </c>
      <c r="B388" s="12">
        <v>35</v>
      </c>
      <c r="C388" s="12" t="s">
        <v>596</v>
      </c>
      <c r="D388" s="12" t="s">
        <v>620</v>
      </c>
      <c r="E388" s="12" t="s">
        <v>621</v>
      </c>
      <c r="F388" s="12"/>
      <c r="G388" s="14"/>
      <c r="H388" s="15">
        <v>100</v>
      </c>
      <c r="I388" s="18"/>
      <c r="J388" s="17">
        <f t="shared" si="14"/>
        <v>0</v>
      </c>
      <c r="K388" s="18" t="s">
        <v>21</v>
      </c>
    </row>
    <row r="389" spans="1:11" ht="14.25" customHeight="1" x14ac:dyDescent="0.15">
      <c r="A389" s="12">
        <v>352</v>
      </c>
      <c r="B389" s="12">
        <v>35</v>
      </c>
      <c r="C389" s="12" t="s">
        <v>596</v>
      </c>
      <c r="D389" s="12" t="s">
        <v>622</v>
      </c>
      <c r="E389" s="12" t="s">
        <v>621</v>
      </c>
      <c r="F389" s="12"/>
      <c r="G389" s="14"/>
      <c r="H389" s="15">
        <v>50</v>
      </c>
      <c r="I389" s="18"/>
      <c r="J389" s="17">
        <f t="shared" si="14"/>
        <v>0</v>
      </c>
      <c r="K389" s="18" t="s">
        <v>21</v>
      </c>
    </row>
    <row r="390" spans="1:11" ht="14.25" customHeight="1" x14ac:dyDescent="0.15">
      <c r="A390" s="12">
        <v>353</v>
      </c>
      <c r="B390" s="12">
        <v>35</v>
      </c>
      <c r="C390" s="12" t="s">
        <v>596</v>
      </c>
      <c r="D390" s="12" t="s">
        <v>623</v>
      </c>
      <c r="E390" s="12" t="s">
        <v>624</v>
      </c>
      <c r="F390" s="12"/>
      <c r="G390" s="14"/>
      <c r="H390" s="15">
        <v>20</v>
      </c>
      <c r="I390" s="18"/>
      <c r="J390" s="17">
        <f t="shared" si="14"/>
        <v>0</v>
      </c>
      <c r="K390" s="18" t="s">
        <v>21</v>
      </c>
    </row>
    <row r="391" spans="1:11" ht="14.25" customHeight="1" x14ac:dyDescent="0.15">
      <c r="A391" s="12">
        <v>354</v>
      </c>
      <c r="B391" s="12">
        <v>35</v>
      </c>
      <c r="C391" s="12" t="s">
        <v>596</v>
      </c>
      <c r="D391" s="12" t="s">
        <v>625</v>
      </c>
      <c r="E391" s="12" t="s">
        <v>626</v>
      </c>
      <c r="F391" s="12"/>
      <c r="G391" s="14"/>
      <c r="H391" s="15">
        <v>3</v>
      </c>
      <c r="I391" s="18"/>
      <c r="J391" s="17">
        <f t="shared" si="14"/>
        <v>0</v>
      </c>
      <c r="K391" s="18" t="s">
        <v>22</v>
      </c>
    </row>
    <row r="392" spans="1:11" ht="14.25" customHeight="1" x14ac:dyDescent="0.15">
      <c r="A392" s="12">
        <v>355</v>
      </c>
      <c r="B392" s="12">
        <v>35</v>
      </c>
      <c r="C392" s="12" t="s">
        <v>596</v>
      </c>
      <c r="D392" s="12" t="s">
        <v>627</v>
      </c>
      <c r="E392" s="12" t="s">
        <v>617</v>
      </c>
      <c r="F392" s="12"/>
      <c r="G392" s="14"/>
      <c r="H392" s="15">
        <v>15</v>
      </c>
      <c r="I392" s="18"/>
      <c r="J392" s="17">
        <f t="shared" si="14"/>
        <v>0</v>
      </c>
      <c r="K392" s="18" t="s">
        <v>21</v>
      </c>
    </row>
    <row r="393" spans="1:11" ht="14.25" customHeight="1" x14ac:dyDescent="0.15">
      <c r="A393" s="12">
        <v>356</v>
      </c>
      <c r="B393" s="12">
        <v>35</v>
      </c>
      <c r="C393" s="12" t="s">
        <v>596</v>
      </c>
      <c r="D393" s="12" t="s">
        <v>628</v>
      </c>
      <c r="E393" s="12" t="s">
        <v>617</v>
      </c>
      <c r="F393" s="12"/>
      <c r="G393" s="14"/>
      <c r="H393" s="15">
        <v>10</v>
      </c>
      <c r="I393" s="18"/>
      <c r="J393" s="17">
        <f t="shared" si="14"/>
        <v>0</v>
      </c>
      <c r="K393" s="18" t="s">
        <v>21</v>
      </c>
    </row>
    <row r="394" spans="1:11" ht="14.25" customHeight="1" x14ac:dyDescent="0.15">
      <c r="A394" s="12">
        <v>357</v>
      </c>
      <c r="B394" s="12">
        <v>35</v>
      </c>
      <c r="C394" s="12" t="s">
        <v>596</v>
      </c>
      <c r="D394" s="12" t="s">
        <v>629</v>
      </c>
      <c r="E394" s="12" t="s">
        <v>603</v>
      </c>
      <c r="F394" s="12"/>
      <c r="G394" s="14"/>
      <c r="H394" s="15">
        <v>8</v>
      </c>
      <c r="I394" s="18"/>
      <c r="J394" s="17">
        <f t="shared" si="14"/>
        <v>0</v>
      </c>
      <c r="K394" s="18" t="s">
        <v>21</v>
      </c>
    </row>
    <row r="395" spans="1:11" ht="14.25" customHeight="1" x14ac:dyDescent="0.15">
      <c r="A395" s="12">
        <v>358</v>
      </c>
      <c r="B395" s="12">
        <v>35</v>
      </c>
      <c r="C395" s="12" t="s">
        <v>596</v>
      </c>
      <c r="D395" s="12" t="s">
        <v>630</v>
      </c>
      <c r="E395" s="12" t="s">
        <v>631</v>
      </c>
      <c r="F395" s="12"/>
      <c r="G395" s="14"/>
      <c r="H395" s="15">
        <v>15</v>
      </c>
      <c r="I395" s="18"/>
      <c r="J395" s="17">
        <f t="shared" si="14"/>
        <v>0</v>
      </c>
      <c r="K395" s="18" t="s">
        <v>21</v>
      </c>
    </row>
    <row r="396" spans="1:11" ht="14.25" customHeight="1" x14ac:dyDescent="0.15">
      <c r="A396" s="12">
        <v>359</v>
      </c>
      <c r="B396" s="12">
        <v>35</v>
      </c>
      <c r="C396" s="12" t="s">
        <v>596</v>
      </c>
      <c r="D396" s="12" t="s">
        <v>632</v>
      </c>
      <c r="E396" s="12" t="s">
        <v>633</v>
      </c>
      <c r="F396" s="12"/>
      <c r="G396" s="14"/>
      <c r="H396" s="15">
        <v>5</v>
      </c>
      <c r="I396" s="18"/>
      <c r="J396" s="17">
        <f t="shared" si="14"/>
        <v>0</v>
      </c>
      <c r="K396" s="18" t="s">
        <v>21</v>
      </c>
    </row>
    <row r="397" spans="1:11" ht="14.25" customHeight="1" x14ac:dyDescent="0.15">
      <c r="A397" s="12">
        <v>360</v>
      </c>
      <c r="B397" s="12">
        <v>35</v>
      </c>
      <c r="C397" s="12" t="s">
        <v>596</v>
      </c>
      <c r="D397" s="12" t="s">
        <v>634</v>
      </c>
      <c r="E397" s="12" t="s">
        <v>635</v>
      </c>
      <c r="F397" s="12"/>
      <c r="G397" s="14"/>
      <c r="H397" s="15">
        <v>15</v>
      </c>
      <c r="I397" s="18"/>
      <c r="J397" s="17">
        <f t="shared" si="14"/>
        <v>0</v>
      </c>
      <c r="K397" s="18" t="s">
        <v>21</v>
      </c>
    </row>
    <row r="398" spans="1:11" ht="14.25" customHeight="1" x14ac:dyDescent="0.15">
      <c r="A398" s="12">
        <v>361</v>
      </c>
      <c r="B398" s="12">
        <v>35</v>
      </c>
      <c r="C398" s="12" t="s">
        <v>596</v>
      </c>
      <c r="D398" s="12" t="s">
        <v>636</v>
      </c>
      <c r="E398" s="12" t="s">
        <v>637</v>
      </c>
      <c r="F398" s="12"/>
      <c r="G398" s="14"/>
      <c r="H398" s="15">
        <v>12</v>
      </c>
      <c r="I398" s="18"/>
      <c r="J398" s="17">
        <f t="shared" si="14"/>
        <v>0</v>
      </c>
      <c r="K398" s="18" t="s">
        <v>21</v>
      </c>
    </row>
    <row r="399" spans="1:11" ht="14.25" customHeight="1" x14ac:dyDescent="0.15">
      <c r="A399" s="12">
        <v>362</v>
      </c>
      <c r="B399" s="12">
        <v>35</v>
      </c>
      <c r="C399" s="12" t="s">
        <v>596</v>
      </c>
      <c r="D399" s="12" t="s">
        <v>638</v>
      </c>
      <c r="E399" s="12"/>
      <c r="F399" s="12"/>
      <c r="G399" s="14"/>
      <c r="H399" s="15">
        <v>2</v>
      </c>
      <c r="I399" s="18"/>
      <c r="J399" s="17">
        <f t="shared" si="14"/>
        <v>0</v>
      </c>
      <c r="K399" s="18" t="s">
        <v>22</v>
      </c>
    </row>
    <row r="400" spans="1:11" ht="14.25" customHeight="1" x14ac:dyDescent="0.15">
      <c r="A400" s="12">
        <v>363</v>
      </c>
      <c r="B400" s="12">
        <v>35</v>
      </c>
      <c r="C400" s="12" t="s">
        <v>703</v>
      </c>
      <c r="D400" s="12" t="s">
        <v>704</v>
      </c>
      <c r="E400" s="12" t="s">
        <v>705</v>
      </c>
      <c r="F400" s="12"/>
      <c r="G400" s="14"/>
      <c r="H400" s="15">
        <v>5</v>
      </c>
      <c r="I400" s="18"/>
      <c r="J400" s="17">
        <f>H400*I400</f>
        <v>0</v>
      </c>
      <c r="K400" s="18" t="s">
        <v>22</v>
      </c>
    </row>
    <row r="401" spans="1:12" ht="14.25" customHeight="1" x14ac:dyDescent="0.15">
      <c r="A401" s="12">
        <v>364</v>
      </c>
      <c r="B401" s="12">
        <v>35</v>
      </c>
      <c r="C401" s="12" t="s">
        <v>639</v>
      </c>
      <c r="D401" s="12" t="s">
        <v>640</v>
      </c>
      <c r="E401" s="12" t="s">
        <v>641</v>
      </c>
      <c r="F401" s="12"/>
      <c r="G401" s="14"/>
      <c r="H401" s="15">
        <v>15</v>
      </c>
      <c r="I401" s="18"/>
      <c r="J401" s="17">
        <f>H401*I401</f>
        <v>0</v>
      </c>
      <c r="K401" s="18" t="s">
        <v>21</v>
      </c>
    </row>
    <row r="402" spans="1:12" ht="14.25" customHeight="1" x14ac:dyDescent="0.15">
      <c r="A402" s="25"/>
      <c r="B402" s="25"/>
      <c r="C402" s="25"/>
      <c r="D402" s="25"/>
      <c r="E402" s="25"/>
      <c r="F402" s="25"/>
      <c r="G402" s="26"/>
      <c r="H402" s="27" t="s">
        <v>642</v>
      </c>
      <c r="I402" s="29" t="str">
        <f>CONCATENATE("札番",B401," 計")</f>
        <v>札番35 計</v>
      </c>
      <c r="J402" s="30" t="str">
        <f>IF(L402&gt;0,"辞退",SUMIF(B:B,B401,J:J))</f>
        <v>辞退</v>
      </c>
      <c r="K402" s="31"/>
      <c r="L402" s="7">
        <f>COUNTIF(I375:I401,"")</f>
        <v>27</v>
      </c>
    </row>
    <row r="403" spans="1:12" ht="14.25" customHeight="1" x14ac:dyDescent="0.15">
      <c r="A403" s="12">
        <v>365</v>
      </c>
      <c r="B403" s="12">
        <v>36</v>
      </c>
      <c r="C403" s="12" t="s">
        <v>264</v>
      </c>
      <c r="D403" s="12" t="s">
        <v>643</v>
      </c>
      <c r="E403" s="12" t="s">
        <v>644</v>
      </c>
      <c r="F403" s="12"/>
      <c r="G403" s="14"/>
      <c r="H403" s="15">
        <v>4</v>
      </c>
      <c r="I403" s="34"/>
      <c r="J403" s="17">
        <f>H403*I403</f>
        <v>0</v>
      </c>
      <c r="K403" s="18" t="s">
        <v>21</v>
      </c>
    </row>
    <row r="404" spans="1:12" ht="14.25" customHeight="1" x14ac:dyDescent="0.15">
      <c r="A404" s="12">
        <v>366</v>
      </c>
      <c r="B404" s="12">
        <v>36</v>
      </c>
      <c r="C404" s="12" t="s">
        <v>264</v>
      </c>
      <c r="D404" s="12" t="s">
        <v>645</v>
      </c>
      <c r="E404" s="12" t="s">
        <v>644</v>
      </c>
      <c r="F404" s="12"/>
      <c r="G404" s="14"/>
      <c r="H404" s="15">
        <v>7</v>
      </c>
      <c r="I404" s="33"/>
      <c r="J404" s="17">
        <f>H404*I404</f>
        <v>0</v>
      </c>
      <c r="K404" s="18" t="s">
        <v>21</v>
      </c>
    </row>
    <row r="405" spans="1:12" ht="14.25" customHeight="1" x14ac:dyDescent="0.15">
      <c r="A405" s="12">
        <v>367</v>
      </c>
      <c r="B405" s="12">
        <v>36</v>
      </c>
      <c r="C405" s="12" t="s">
        <v>264</v>
      </c>
      <c r="D405" s="12" t="s">
        <v>646</v>
      </c>
      <c r="E405" s="12" t="s">
        <v>644</v>
      </c>
      <c r="F405" s="12"/>
      <c r="G405" s="14"/>
      <c r="H405" s="15">
        <v>2</v>
      </c>
      <c r="I405" s="34"/>
      <c r="J405" s="17">
        <f t="shared" ref="J405:J431" si="15">H405*I405</f>
        <v>0</v>
      </c>
      <c r="K405" s="18" t="s">
        <v>21</v>
      </c>
    </row>
    <row r="406" spans="1:12" ht="14.25" customHeight="1" x14ac:dyDescent="0.15">
      <c r="A406" s="12">
        <v>368</v>
      </c>
      <c r="B406" s="12">
        <v>36</v>
      </c>
      <c r="C406" s="12" t="s">
        <v>264</v>
      </c>
      <c r="D406" s="12" t="s">
        <v>647</v>
      </c>
      <c r="E406" s="12" t="s">
        <v>644</v>
      </c>
      <c r="F406" s="12"/>
      <c r="G406" s="14"/>
      <c r="H406" s="15">
        <v>2</v>
      </c>
      <c r="I406" s="33"/>
      <c r="J406" s="17">
        <f t="shared" si="15"/>
        <v>0</v>
      </c>
      <c r="K406" s="18" t="s">
        <v>21</v>
      </c>
    </row>
    <row r="407" spans="1:12" ht="14.25" customHeight="1" x14ac:dyDescent="0.15">
      <c r="A407" s="12">
        <v>369</v>
      </c>
      <c r="B407" s="12">
        <v>36</v>
      </c>
      <c r="C407" s="12" t="s">
        <v>264</v>
      </c>
      <c r="D407" s="12" t="s">
        <v>648</v>
      </c>
      <c r="E407" s="12" t="s">
        <v>644</v>
      </c>
      <c r="F407" s="12"/>
      <c r="G407" s="14"/>
      <c r="H407" s="15">
        <v>7</v>
      </c>
      <c r="I407" s="34"/>
      <c r="J407" s="17">
        <f t="shared" si="15"/>
        <v>0</v>
      </c>
      <c r="K407" s="18" t="s">
        <v>21</v>
      </c>
    </row>
    <row r="408" spans="1:12" ht="14.25" customHeight="1" x14ac:dyDescent="0.15">
      <c r="A408" s="12">
        <v>370</v>
      </c>
      <c r="B408" s="12">
        <v>36</v>
      </c>
      <c r="C408" s="12" t="s">
        <v>264</v>
      </c>
      <c r="D408" s="12" t="s">
        <v>649</v>
      </c>
      <c r="E408" s="12" t="s">
        <v>644</v>
      </c>
      <c r="F408" s="12"/>
      <c r="G408" s="14"/>
      <c r="H408" s="15">
        <v>9</v>
      </c>
      <c r="I408" s="33"/>
      <c r="J408" s="17">
        <f t="shared" si="15"/>
        <v>0</v>
      </c>
      <c r="K408" s="18" t="s">
        <v>21</v>
      </c>
    </row>
    <row r="409" spans="1:12" ht="14.25" customHeight="1" x14ac:dyDescent="0.15">
      <c r="A409" s="12">
        <v>371</v>
      </c>
      <c r="B409" s="12">
        <v>36</v>
      </c>
      <c r="C409" s="12" t="s">
        <v>264</v>
      </c>
      <c r="D409" s="12" t="s">
        <v>650</v>
      </c>
      <c r="E409" s="12" t="s">
        <v>644</v>
      </c>
      <c r="F409" s="12"/>
      <c r="G409" s="14"/>
      <c r="H409" s="15">
        <v>1</v>
      </c>
      <c r="I409" s="34"/>
      <c r="J409" s="17">
        <f t="shared" si="15"/>
        <v>0</v>
      </c>
      <c r="K409" s="18" t="s">
        <v>21</v>
      </c>
    </row>
    <row r="410" spans="1:12" ht="14.25" customHeight="1" x14ac:dyDescent="0.15">
      <c r="A410" s="12">
        <v>372</v>
      </c>
      <c r="B410" s="12">
        <v>36</v>
      </c>
      <c r="C410" s="12" t="s">
        <v>264</v>
      </c>
      <c r="D410" s="12" t="s">
        <v>651</v>
      </c>
      <c r="E410" s="12" t="s">
        <v>644</v>
      </c>
      <c r="F410" s="12"/>
      <c r="G410" s="14"/>
      <c r="H410" s="15">
        <v>1</v>
      </c>
      <c r="I410" s="33"/>
      <c r="J410" s="17">
        <f t="shared" si="15"/>
        <v>0</v>
      </c>
      <c r="K410" s="18" t="s">
        <v>21</v>
      </c>
    </row>
    <row r="411" spans="1:12" ht="14.25" customHeight="1" x14ac:dyDescent="0.15">
      <c r="A411" s="12">
        <v>373</v>
      </c>
      <c r="B411" s="12">
        <v>36</v>
      </c>
      <c r="C411" s="12" t="s">
        <v>264</v>
      </c>
      <c r="D411" s="12" t="s">
        <v>652</v>
      </c>
      <c r="E411" s="12" t="s">
        <v>644</v>
      </c>
      <c r="F411" s="12"/>
      <c r="G411" s="14"/>
      <c r="H411" s="15">
        <v>2</v>
      </c>
      <c r="I411" s="34"/>
      <c r="J411" s="17">
        <f t="shared" si="15"/>
        <v>0</v>
      </c>
      <c r="K411" s="18" t="s">
        <v>21</v>
      </c>
    </row>
    <row r="412" spans="1:12" ht="14.25" customHeight="1" x14ac:dyDescent="0.15">
      <c r="A412" s="12">
        <v>374</v>
      </c>
      <c r="B412" s="12">
        <v>36</v>
      </c>
      <c r="C412" s="12" t="s">
        <v>264</v>
      </c>
      <c r="D412" s="12" t="s">
        <v>653</v>
      </c>
      <c r="E412" s="12" t="s">
        <v>644</v>
      </c>
      <c r="F412" s="12"/>
      <c r="G412" s="14"/>
      <c r="H412" s="15">
        <v>2</v>
      </c>
      <c r="I412" s="33"/>
      <c r="J412" s="17">
        <f t="shared" si="15"/>
        <v>0</v>
      </c>
      <c r="K412" s="18" t="s">
        <v>21</v>
      </c>
    </row>
    <row r="413" spans="1:12" ht="14.25" customHeight="1" x14ac:dyDescent="0.15">
      <c r="A413" s="12">
        <v>375</v>
      </c>
      <c r="B413" s="12">
        <v>36</v>
      </c>
      <c r="C413" s="12" t="s">
        <v>264</v>
      </c>
      <c r="D413" s="12" t="s">
        <v>654</v>
      </c>
      <c r="E413" s="12" t="s">
        <v>644</v>
      </c>
      <c r="F413" s="12"/>
      <c r="G413" s="14"/>
      <c r="H413" s="15">
        <v>3</v>
      </c>
      <c r="I413" s="34"/>
      <c r="J413" s="17">
        <f t="shared" si="15"/>
        <v>0</v>
      </c>
      <c r="K413" s="18" t="s">
        <v>21</v>
      </c>
    </row>
    <row r="414" spans="1:12" ht="14.25" customHeight="1" x14ac:dyDescent="0.15">
      <c r="A414" s="12">
        <v>376</v>
      </c>
      <c r="B414" s="12">
        <v>36</v>
      </c>
      <c r="C414" s="12" t="s">
        <v>264</v>
      </c>
      <c r="D414" s="12" t="s">
        <v>655</v>
      </c>
      <c r="E414" s="12" t="s">
        <v>644</v>
      </c>
      <c r="F414" s="12"/>
      <c r="G414" s="14"/>
      <c r="H414" s="15">
        <v>3</v>
      </c>
      <c r="I414" s="33"/>
      <c r="J414" s="17">
        <f t="shared" si="15"/>
        <v>0</v>
      </c>
      <c r="K414" s="18" t="s">
        <v>21</v>
      </c>
    </row>
    <row r="415" spans="1:12" ht="14.25" customHeight="1" x14ac:dyDescent="0.15">
      <c r="A415" s="12">
        <v>377</v>
      </c>
      <c r="B415" s="12">
        <v>36</v>
      </c>
      <c r="C415" s="12" t="s">
        <v>264</v>
      </c>
      <c r="D415" s="12" t="s">
        <v>656</v>
      </c>
      <c r="E415" s="12" t="s">
        <v>644</v>
      </c>
      <c r="F415" s="12"/>
      <c r="G415" s="14"/>
      <c r="H415" s="15">
        <v>2</v>
      </c>
      <c r="I415" s="34"/>
      <c r="J415" s="17">
        <f t="shared" si="15"/>
        <v>0</v>
      </c>
      <c r="K415" s="18" t="s">
        <v>21</v>
      </c>
    </row>
    <row r="416" spans="1:12" ht="14.25" customHeight="1" x14ac:dyDescent="0.15">
      <c r="A416" s="12">
        <v>378</v>
      </c>
      <c r="B416" s="12">
        <v>36</v>
      </c>
      <c r="C416" s="12" t="s">
        <v>264</v>
      </c>
      <c r="D416" s="12" t="s">
        <v>657</v>
      </c>
      <c r="E416" s="12" t="s">
        <v>644</v>
      </c>
      <c r="F416" s="12"/>
      <c r="G416" s="14"/>
      <c r="H416" s="15">
        <v>6</v>
      </c>
      <c r="I416" s="33"/>
      <c r="J416" s="17">
        <f t="shared" si="15"/>
        <v>0</v>
      </c>
      <c r="K416" s="18" t="s">
        <v>21</v>
      </c>
    </row>
    <row r="417" spans="1:12" ht="14.25" customHeight="1" x14ac:dyDescent="0.15">
      <c r="A417" s="12">
        <v>379</v>
      </c>
      <c r="B417" s="12">
        <v>36</v>
      </c>
      <c r="C417" s="12" t="s">
        <v>264</v>
      </c>
      <c r="D417" s="12" t="s">
        <v>658</v>
      </c>
      <c r="E417" s="12" t="s">
        <v>644</v>
      </c>
      <c r="F417" s="12"/>
      <c r="G417" s="14"/>
      <c r="H417" s="15">
        <v>1</v>
      </c>
      <c r="I417" s="34"/>
      <c r="J417" s="17">
        <f t="shared" si="15"/>
        <v>0</v>
      </c>
      <c r="K417" s="18" t="s">
        <v>21</v>
      </c>
    </row>
    <row r="418" spans="1:12" ht="14.25" customHeight="1" x14ac:dyDescent="0.15">
      <c r="A418" s="12">
        <v>380</v>
      </c>
      <c r="B418" s="12">
        <v>36</v>
      </c>
      <c r="C418" s="12" t="s">
        <v>264</v>
      </c>
      <c r="D418" s="12" t="s">
        <v>659</v>
      </c>
      <c r="E418" s="12" t="s">
        <v>644</v>
      </c>
      <c r="F418" s="12"/>
      <c r="G418" s="14"/>
      <c r="H418" s="15">
        <v>1</v>
      </c>
      <c r="I418" s="33"/>
      <c r="J418" s="17">
        <f t="shared" si="15"/>
        <v>0</v>
      </c>
      <c r="K418" s="18" t="s">
        <v>21</v>
      </c>
    </row>
    <row r="419" spans="1:12" ht="14.25" customHeight="1" x14ac:dyDescent="0.15">
      <c r="A419" s="12">
        <v>381</v>
      </c>
      <c r="B419" s="12">
        <v>36</v>
      </c>
      <c r="C419" s="12" t="s">
        <v>264</v>
      </c>
      <c r="D419" s="12" t="s">
        <v>660</v>
      </c>
      <c r="E419" s="12" t="s">
        <v>644</v>
      </c>
      <c r="F419" s="12"/>
      <c r="G419" s="14"/>
      <c r="H419" s="15">
        <v>2</v>
      </c>
      <c r="I419" s="34"/>
      <c r="J419" s="17">
        <f t="shared" si="15"/>
        <v>0</v>
      </c>
      <c r="K419" s="18" t="s">
        <v>21</v>
      </c>
    </row>
    <row r="420" spans="1:12" ht="14.25" customHeight="1" x14ac:dyDescent="0.15">
      <c r="A420" s="12">
        <v>382</v>
      </c>
      <c r="B420" s="12">
        <v>36</v>
      </c>
      <c r="C420" s="12" t="s">
        <v>264</v>
      </c>
      <c r="D420" s="12" t="s">
        <v>706</v>
      </c>
      <c r="E420" s="12" t="s">
        <v>644</v>
      </c>
      <c r="F420" s="12"/>
      <c r="G420" s="14"/>
      <c r="H420" s="15">
        <v>3</v>
      </c>
      <c r="I420" s="34"/>
      <c r="J420" s="17">
        <f>H420*I420</f>
        <v>0</v>
      </c>
      <c r="K420" s="18"/>
    </row>
    <row r="421" spans="1:12" ht="14.25" customHeight="1" x14ac:dyDescent="0.15">
      <c r="A421" s="12">
        <v>383</v>
      </c>
      <c r="B421" s="12">
        <v>36</v>
      </c>
      <c r="C421" s="12" t="s">
        <v>264</v>
      </c>
      <c r="D421" s="12" t="s">
        <v>661</v>
      </c>
      <c r="E421" s="12" t="s">
        <v>644</v>
      </c>
      <c r="F421" s="12"/>
      <c r="G421" s="14"/>
      <c r="H421" s="15">
        <v>1</v>
      </c>
      <c r="I421" s="34"/>
      <c r="J421" s="17">
        <f t="shared" si="15"/>
        <v>0</v>
      </c>
      <c r="K421" s="18" t="s">
        <v>21</v>
      </c>
    </row>
    <row r="422" spans="1:12" ht="14.25" customHeight="1" x14ac:dyDescent="0.15">
      <c r="A422" s="12">
        <v>384</v>
      </c>
      <c r="B422" s="12">
        <v>36</v>
      </c>
      <c r="C422" s="12" t="s">
        <v>264</v>
      </c>
      <c r="D422" s="12" t="s">
        <v>662</v>
      </c>
      <c r="E422" s="12" t="s">
        <v>663</v>
      </c>
      <c r="F422" s="12"/>
      <c r="G422" s="14"/>
      <c r="H422" s="15">
        <v>23</v>
      </c>
      <c r="I422" s="33"/>
      <c r="J422" s="17">
        <f t="shared" si="15"/>
        <v>0</v>
      </c>
      <c r="K422" s="18" t="s">
        <v>21</v>
      </c>
    </row>
    <row r="423" spans="1:12" ht="14.25" customHeight="1" x14ac:dyDescent="0.15">
      <c r="A423" s="12">
        <v>385</v>
      </c>
      <c r="B423" s="12">
        <v>36</v>
      </c>
      <c r="C423" s="12" t="s">
        <v>264</v>
      </c>
      <c r="D423" s="12" t="s">
        <v>664</v>
      </c>
      <c r="E423" s="12" t="s">
        <v>663</v>
      </c>
      <c r="F423" s="12"/>
      <c r="G423" s="14"/>
      <c r="H423" s="15">
        <v>23</v>
      </c>
      <c r="I423" s="34"/>
      <c r="J423" s="17">
        <f t="shared" si="15"/>
        <v>0</v>
      </c>
      <c r="K423" s="18" t="s">
        <v>21</v>
      </c>
    </row>
    <row r="424" spans="1:12" ht="14.25" customHeight="1" x14ac:dyDescent="0.15">
      <c r="A424" s="12">
        <v>386</v>
      </c>
      <c r="B424" s="12">
        <v>36</v>
      </c>
      <c r="C424" s="12" t="s">
        <v>264</v>
      </c>
      <c r="D424" s="12" t="s">
        <v>665</v>
      </c>
      <c r="E424" s="12" t="s">
        <v>663</v>
      </c>
      <c r="F424" s="12"/>
      <c r="G424" s="14"/>
      <c r="H424" s="15">
        <v>23</v>
      </c>
      <c r="I424" s="33"/>
      <c r="J424" s="17">
        <f t="shared" si="15"/>
        <v>0</v>
      </c>
      <c r="K424" s="18" t="s">
        <v>21</v>
      </c>
    </row>
    <row r="425" spans="1:12" ht="14.25" customHeight="1" x14ac:dyDescent="0.15">
      <c r="A425" s="12">
        <v>387</v>
      </c>
      <c r="B425" s="12">
        <v>36</v>
      </c>
      <c r="C425" s="12" t="s">
        <v>264</v>
      </c>
      <c r="D425" s="12" t="s">
        <v>666</v>
      </c>
      <c r="E425" s="12" t="s">
        <v>667</v>
      </c>
      <c r="F425" s="12"/>
      <c r="G425" s="14"/>
      <c r="H425" s="15">
        <v>1</v>
      </c>
      <c r="I425" s="34"/>
      <c r="J425" s="17">
        <f t="shared" si="15"/>
        <v>0</v>
      </c>
      <c r="K425" s="18" t="s">
        <v>21</v>
      </c>
    </row>
    <row r="426" spans="1:12" ht="14.25" customHeight="1" x14ac:dyDescent="0.15">
      <c r="A426" s="12">
        <v>388</v>
      </c>
      <c r="B426" s="12">
        <v>36</v>
      </c>
      <c r="C426" s="12" t="s">
        <v>264</v>
      </c>
      <c r="D426" s="12" t="s">
        <v>668</v>
      </c>
      <c r="E426" s="12" t="s">
        <v>669</v>
      </c>
      <c r="F426" s="12"/>
      <c r="G426" s="14"/>
      <c r="H426" s="15">
        <v>8</v>
      </c>
      <c r="I426" s="33"/>
      <c r="J426" s="17">
        <f t="shared" si="15"/>
        <v>0</v>
      </c>
      <c r="K426" s="18" t="s">
        <v>21</v>
      </c>
    </row>
    <row r="427" spans="1:12" ht="14.25" customHeight="1" x14ac:dyDescent="0.15">
      <c r="A427" s="12">
        <v>389</v>
      </c>
      <c r="B427" s="12">
        <v>36</v>
      </c>
      <c r="C427" s="12" t="s">
        <v>264</v>
      </c>
      <c r="D427" s="12" t="s">
        <v>670</v>
      </c>
      <c r="E427" s="12" t="s">
        <v>669</v>
      </c>
      <c r="F427" s="12"/>
      <c r="G427" s="14"/>
      <c r="H427" s="15">
        <v>100</v>
      </c>
      <c r="I427" s="34"/>
      <c r="J427" s="17">
        <f t="shared" si="15"/>
        <v>0</v>
      </c>
      <c r="K427" s="18" t="s">
        <v>21</v>
      </c>
    </row>
    <row r="428" spans="1:12" ht="14.25" customHeight="1" x14ac:dyDescent="0.15">
      <c r="A428" s="12">
        <v>390</v>
      </c>
      <c r="B428" s="12">
        <v>36</v>
      </c>
      <c r="C428" s="12" t="s">
        <v>264</v>
      </c>
      <c r="D428" s="12" t="s">
        <v>671</v>
      </c>
      <c r="E428" s="12" t="s">
        <v>669</v>
      </c>
      <c r="F428" s="12"/>
      <c r="G428" s="14"/>
      <c r="H428" s="15">
        <v>29</v>
      </c>
      <c r="I428" s="33"/>
      <c r="J428" s="17">
        <f t="shared" si="15"/>
        <v>0</v>
      </c>
      <c r="K428" s="18" t="s">
        <v>21</v>
      </c>
    </row>
    <row r="429" spans="1:12" ht="14.25" customHeight="1" x14ac:dyDescent="0.15">
      <c r="A429" s="12">
        <v>391</v>
      </c>
      <c r="B429" s="12">
        <v>36</v>
      </c>
      <c r="C429" s="12" t="s">
        <v>264</v>
      </c>
      <c r="D429" s="12" t="s">
        <v>672</v>
      </c>
      <c r="E429" s="12" t="s">
        <v>669</v>
      </c>
      <c r="F429" s="12"/>
      <c r="G429" s="14"/>
      <c r="H429" s="15">
        <v>19</v>
      </c>
      <c r="I429" s="34"/>
      <c r="J429" s="17">
        <f t="shared" si="15"/>
        <v>0</v>
      </c>
      <c r="K429" s="18" t="s">
        <v>21</v>
      </c>
    </row>
    <row r="430" spans="1:12" ht="14.25" customHeight="1" x14ac:dyDescent="0.15">
      <c r="A430" s="12">
        <v>392</v>
      </c>
      <c r="B430" s="12">
        <v>36</v>
      </c>
      <c r="C430" s="12" t="s">
        <v>264</v>
      </c>
      <c r="D430" s="12" t="s">
        <v>673</v>
      </c>
      <c r="E430" s="12" t="s">
        <v>644</v>
      </c>
      <c r="F430" s="12"/>
      <c r="G430" s="14"/>
      <c r="H430" s="15">
        <v>1</v>
      </c>
      <c r="I430" s="33"/>
      <c r="J430" s="17">
        <f t="shared" si="15"/>
        <v>0</v>
      </c>
      <c r="K430" s="18" t="s">
        <v>21</v>
      </c>
    </row>
    <row r="431" spans="1:12" ht="14.25" customHeight="1" x14ac:dyDescent="0.15">
      <c r="A431" s="12">
        <v>393</v>
      </c>
      <c r="B431" s="12">
        <v>36</v>
      </c>
      <c r="C431" s="12" t="s">
        <v>264</v>
      </c>
      <c r="D431" s="12" t="s">
        <v>674</v>
      </c>
      <c r="E431" s="12" t="s">
        <v>644</v>
      </c>
      <c r="F431" s="12"/>
      <c r="G431" s="14"/>
      <c r="H431" s="15">
        <v>9</v>
      </c>
      <c r="I431" s="34"/>
      <c r="J431" s="17">
        <f t="shared" si="15"/>
        <v>0</v>
      </c>
      <c r="K431" s="18" t="s">
        <v>21</v>
      </c>
    </row>
    <row r="432" spans="1:12" ht="14.25" customHeight="1" x14ac:dyDescent="0.15">
      <c r="A432" s="25"/>
      <c r="B432" s="25"/>
      <c r="C432" s="25"/>
      <c r="D432" s="25"/>
      <c r="E432" s="25"/>
      <c r="F432" s="25"/>
      <c r="G432" s="26"/>
      <c r="H432" s="27" t="s">
        <v>675</v>
      </c>
      <c r="I432" s="29" t="str">
        <f>CONCATENATE("札番",B429," 計")</f>
        <v>札番36 計</v>
      </c>
      <c r="J432" s="30" t="str">
        <f>IF(L432&gt;0,"辞退",SUMIF(B:B,B431,J:J))</f>
        <v>辞退</v>
      </c>
      <c r="K432" s="31"/>
      <c r="L432" s="7">
        <f>COUNTIF(I403:I431,"")</f>
        <v>29</v>
      </c>
    </row>
  </sheetData>
  <autoFilter ref="A3:K432" xr:uid="{4D643A84-01F4-4417-9C6B-8207D437A0C5}"/>
  <phoneticPr fontId="1"/>
  <conditionalFormatting sqref="H1:H1048576">
    <cfRule type="cellIs" dxfId="0" priority="1" operator="equal">
      <formula>0</formula>
    </cfRule>
  </conditionalFormatting>
  <dataValidations count="3">
    <dataValidation imeMode="disabled" operator="greaterThanOrEqual" allowBlank="1" showErrorMessage="1" errorTitle="エラー" error="1包装当たりの単価を「1円以上の整数」で入力してください。" sqref="I135 I13 I76 I47 I64 I66 I71 I141 I78 I93 I68 I146 I96 I98 I110 I114 I118 I120 I125 I101 I139 I143 I131 I153 I268:I274 I306 I288 I281 I374 I402 I432 I58 I151 I404 I406 I408 I410 I412 I414 I416 I418 I422 I424 I426 I428 I430 I49 I56 I176" xr:uid="{6CF8D8D1-787D-4F31-91A9-54E769987AA4}"/>
    <dataValidation type="whole" imeMode="disabled" operator="greaterThanOrEqual" allowBlank="1" showErrorMessage="1" errorTitle="エラー" error="1包装単位当たりの単価を「1円以上の整数」で入力してください。" sqref="I48 I14:I46 I69:I70 I72:I75 I94:I95 I97 I99:I100 I119 I121:I124 I126:I130 I142 I111:I113 I147:I150 I152 I102:I109 I132:I134 I115:I117 I67 I50:I55 I77 I144:I145 I65 I4:I12 I79:I92 I57 I59:I63 I136:I138 I140" xr:uid="{2D8F28B8-E2B6-489E-B3FC-5F11BE420CD8}">
      <formula1>1</formula1>
    </dataValidation>
    <dataValidation type="list" showInputMessage="1" sqref="K4:K432" xr:uid="{83B1EEB1-87CD-47FC-A45E-B699B536DFAD}">
      <formula1>#REF!</formula1>
    </dataValidation>
  </dataValidation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入札書</vt:lpstr>
      <vt:lpstr>入札内訳</vt:lpstr>
      <vt:lpstr>明細書</vt:lpstr>
      <vt:lpstr>入札書!Print_Area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熊部 雄基</dc:creator>
  <cp:lastModifiedBy>熊部 雄基</cp:lastModifiedBy>
  <cp:lastPrinted>2026-02-25T15:55:09Z</cp:lastPrinted>
  <dcterms:created xsi:type="dcterms:W3CDTF">2026-01-13T23:02:15Z</dcterms:created>
  <dcterms:modified xsi:type="dcterms:W3CDTF">2026-03-04T06:17:23Z</dcterms:modified>
</cp:coreProperties>
</file>