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2.100.100\100_事務局\50_用度担当\R７年度\18財務\7薬品費\040_試薬（一般検査）\32_自動免疫分析装置【12月頭契約】（機器スズケン）\03_執行伺い\"/>
    </mc:Choice>
  </mc:AlternateContent>
  <xr:revisionPtr revIDLastSave="0" documentId="13_ncr:101_{792EF9D1-A404-49CF-8F21-7F9834D4F560}" xr6:coauthVersionLast="47" xr6:coauthVersionMax="47" xr10:uidLastSave="{00000000-0000-0000-0000-000000000000}"/>
  <bookViews>
    <workbookView xWindow="345" yWindow="105" windowWidth="10920" windowHeight="10695" xr2:uid="{55CED87A-B245-4032-BF31-B345F761AE45}"/>
  </bookViews>
  <sheets>
    <sheet name="R7明細書" sheetId="5" r:id="rId1"/>
  </sheets>
  <definedNames>
    <definedName name="_xlnm._FilterDatabase" localSheetId="0" hidden="1">'R7明細書'!$B$4:$H$98</definedName>
    <definedName name="_xlnm.Print_Area" localSheetId="0">'R7明細書'!$A$1:$H$99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" i="5" l="1"/>
  <c r="H61" i="5"/>
  <c r="H73" i="5"/>
  <c r="G73" i="5"/>
  <c r="G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G80" i="5"/>
  <c r="H74" i="5"/>
  <c r="H75" i="5"/>
  <c r="H76" i="5"/>
  <c r="H77" i="5"/>
  <c r="H80" i="5" s="1"/>
  <c r="H78" i="5"/>
  <c r="H79" i="5"/>
  <c r="H69" i="5"/>
  <c r="H70" i="5"/>
  <c r="H71" i="5"/>
  <c r="H72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2" i="5"/>
  <c r="H63" i="5"/>
  <c r="H64" i="5"/>
  <c r="H65" i="5"/>
  <c r="H66" i="5"/>
  <c r="H67" i="5"/>
  <c r="G68" i="5"/>
  <c r="H5" i="5"/>
  <c r="H98" i="5" l="1"/>
  <c r="H100" i="5" l="1"/>
</calcChain>
</file>

<file path=xl/sharedStrings.xml><?xml version="1.0" encoding="utf-8"?>
<sst xmlns="http://schemas.openxmlformats.org/spreadsheetml/2006/main" count="282" uniqueCount="164">
  <si>
    <t>見積
連番</t>
    <rPh sb="0" eb="2">
      <t>ミツモリ</t>
    </rPh>
    <rPh sb="3" eb="5">
      <t>レンバン</t>
    </rPh>
    <phoneticPr fontId="6"/>
  </si>
  <si>
    <t>品名</t>
  </si>
  <si>
    <t>見積単価
（税別）</t>
    <phoneticPr fontId="6"/>
  </si>
  <si>
    <t>見積金額
（税別）
〔自動計算〕</t>
    <phoneticPr fontId="6"/>
  </si>
  <si>
    <t>札番</t>
    <rPh sb="0" eb="1">
      <t>フダ</t>
    </rPh>
    <rPh sb="1" eb="2">
      <t>バン</t>
    </rPh>
    <phoneticPr fontId="6"/>
  </si>
  <si>
    <t>規格</t>
    <rPh sb="0" eb="2">
      <t>キカク</t>
    </rPh>
    <phoneticPr fontId="2"/>
  </si>
  <si>
    <t>メーカー名</t>
    <rPh sb="4" eb="5">
      <t>メイ</t>
    </rPh>
    <phoneticPr fontId="2"/>
  </si>
  <si>
    <t>1個</t>
  </si>
  <si>
    <t>100回</t>
  </si>
  <si>
    <t>100ﾃｽﾄ</t>
  </si>
  <si>
    <t>4X3ML</t>
  </si>
  <si>
    <t>2X2L</t>
  </si>
  <si>
    <t>ｴｸﾙｰｼｽ試薬 AFP II (S100)</t>
  </si>
  <si>
    <t>ｴｸﾙｰｼｽ試薬 Anti-HBcII (S300)</t>
  </si>
  <si>
    <t>ｴｸﾙｰｼｽ試薬 Anti-HBsII v2 (S300)</t>
  </si>
  <si>
    <t>ｴｸﾙｰｼｽ試薬 Anti-HCVII (S300)</t>
  </si>
  <si>
    <t>ｴｸﾙｰｼｽ試薬 Anti-TP(S300)</t>
  </si>
  <si>
    <t>ｴｸﾙｰｼｽ試薬 CA125II (S300)</t>
  </si>
  <si>
    <t>ｴｸﾙｰｼｽ試薬 CA19-9II (S300)</t>
  </si>
  <si>
    <t>ｴｸﾙｰｼｽ試薬 CEAII (S300)</t>
  </si>
  <si>
    <t>ｴｸﾙｰｼｽ試薬 CK-MBⅡ (S100)</t>
  </si>
  <si>
    <t>ｴｸﾙｰｼｽ試薬 FT3Ⅲ (S300)</t>
  </si>
  <si>
    <t>ｴｸﾙｰｼｽ試薬 FT4IV(S300)</t>
  </si>
  <si>
    <t>ｴｸﾙｰｼｽ試薬 HBsAgII (S300)</t>
  </si>
  <si>
    <t>ｴｸﾙｰｼｽ試薬 HBsAgIIquantII (S100)</t>
  </si>
  <si>
    <t>ｴｸﾙｰｼｽ試薬 HCV Duo (S300)</t>
  </si>
  <si>
    <t>ｴｸﾙｰｼｽ試薬 HIVDUO (S300)</t>
  </si>
  <si>
    <t>ｴｸﾙｰｼｽ試薬 IgE (S100)</t>
  </si>
  <si>
    <t>ｴｸﾙｰｼｽ試薬 NSE (S300)</t>
  </si>
  <si>
    <t>ｴｸﾙｰｼｽ試薬 NT-proBNPⅡv2 (S100)</t>
  </si>
  <si>
    <t>ｴｸﾙｰｼｽ試薬 NT-proBNPII v2 (S300)</t>
  </si>
  <si>
    <t>ｴｸﾙｰｼｽ試薬 ProGRP (S100)</t>
  </si>
  <si>
    <t>ｴｸﾙｰｼｽ試薬 SCC (S100)</t>
  </si>
  <si>
    <t>ｴｸﾙｰｼｽ試薬 TSH v2 (S300)</t>
  </si>
  <si>
    <t>ｴｸﾙｰｼｽ試薬 ｼﾌﾗ 21-1 (S300)</t>
  </si>
  <si>
    <t>ｴｸﾙｰｼｽ試薬 ﾌｪﾘﾁﾝ (S300)</t>
  </si>
  <si>
    <t>ｴｸﾙｰｼｽ試薬 ﾌﾞﾗｰﾑｽ PCT v2 (S300)</t>
  </si>
  <si>
    <t>ｴｸﾙｰｼｽ AFP ｷｬﾘﾌﾞﾚｰﾀ</t>
  </si>
  <si>
    <t>ｴｸﾙｰｼｽ CA125II ｷｬﾘﾌﾞﾚｰﾀII</t>
  </si>
  <si>
    <t>ｴｸﾙｰｼｽ CA19-9 ｷｬﾘﾌﾞﾚｰﾀ</t>
  </si>
  <si>
    <t>ｴｸﾙｰｼｽ CEA ｷｬﾘﾌﾞﾚｰﾀ</t>
  </si>
  <si>
    <t>ｴｸﾙｰｼｽ CK-MBⅡ ｷｬﾘﾌﾞﾚｰﾀ (S)</t>
  </si>
  <si>
    <t>ｴｸﾙｰｼｽ FT3 III ｷｬﾘﾌﾞﾚｰﾀ</t>
  </si>
  <si>
    <t>ｴｸﾙｰｼｽ IgE ｷｬﾘﾌﾞﾚｰﾀ</t>
  </si>
  <si>
    <t>ｴｸﾙｰｼｽ NSE ｷｬﾘﾌﾞﾚ-ﾀ</t>
  </si>
  <si>
    <t>ｴｸﾙｰｼｽ NT-proBNPII ｷｬﾘﾌﾞﾚｰﾀ v2 (S)</t>
  </si>
  <si>
    <t>ｴｸﾙｰｼｽ ProGRP ｷｬﾘﾌﾞﾚｰﾀ</t>
  </si>
  <si>
    <t>ｴｸﾙｰｼｽ SCC ｷｬﾘﾌﾞﾚｰﾀ</t>
  </si>
  <si>
    <t>ｴｸﾙｰｼｽ TSH ｷｬﾘﾌﾞﾚｰﾀ v2</t>
  </si>
  <si>
    <t>ｴｸﾙｰｼｽ ｼﾌﾗ ｷｬﾘﾌﾞﾚｰﾀ</t>
  </si>
  <si>
    <t>ｴｸﾙｰｼｽ ﾌｪﾘﾁﾝ ｷｬﾘﾌﾞﾚｰﾀ</t>
  </si>
  <si>
    <t>ｴｸﾙｰｼｽFT4IV ｷｬﾘﾌﾞﾚｰﾀ</t>
  </si>
  <si>
    <t>ｴｸﾙｰｼｽ ｼﾝｷﾝﾏｰｶｰｺﾝﾄﾛｰﾙ III</t>
  </si>
  <si>
    <t>ｴｸﾙｰｼｽ ﾌﾟﾚﾁｺﾝﾄﾛｰﾙ Anti-HBc II</t>
  </si>
  <si>
    <t>ｴｸﾙｰｼｽ ﾌﾟﾚﾁｺﾝﾄﾛｰﾙ Anti-HBs</t>
  </si>
  <si>
    <t>ｴｸﾙーｼｽ ﾌﾟﾚﾁｺﾝﾄﾛｰﾙ Anti-HCV</t>
  </si>
  <si>
    <t>ｴｸﾙｰｼｽ ﾌﾟﾚﾁｺﾝﾄﾛｰﾙ Anti-TP</t>
  </si>
  <si>
    <t>ｴｸﾙーｼｽ ﾌﾟﾚﾁｺﾝﾄﾛｰﾙ HBsAg II</t>
  </si>
  <si>
    <t>ｴｸﾙｰｼｽ ﾌﾟﾚﾁｺﾝﾄﾛｰﾙ HBsAgIIquantII</t>
  </si>
  <si>
    <t>ｴｸﾙｰｼｽ ﾌﾟﾚﾁｺﾝﾄﾛｰﾙ HCV Duo</t>
  </si>
  <si>
    <t>ｴｸﾙｰｼｽ ﾌﾟﾚﾁｺﾝﾄﾛｰﾙ HIV Gen II</t>
  </si>
  <si>
    <t>ｴｸﾙｰｼｽ ﾌﾟﾚﾁｺﾝﾄﾛｰﾙ LC</t>
  </si>
  <si>
    <t>ｴｸﾙｰｼｽ ﾌﾟﾚﾁｺﾝﾄﾛｰﾙ TM</t>
  </si>
  <si>
    <t>ｴｸﾙｰｼｽ ﾌﾟﾚﾁｺﾝﾄﾛｰﾙ U</t>
  </si>
  <si>
    <t>ｴｸﾙｰｼｽ DUﾖｳ LFCｶｯﾌﾟ G2</t>
  </si>
  <si>
    <t>ｴｸﾙｰｼｽ NSE ｹﾝﾀｲｷｼｬｸｴｷ</t>
  </si>
  <si>
    <t>ｴｸﾙｰｼｽ PC CCｶｯﾌﾟ G2</t>
  </si>
  <si>
    <t>ｴｸﾙｰｼｽ PWﾖｳ LFCｶｯﾌﾟ G2</t>
  </si>
  <si>
    <t>ｴｸﾙｰｼｽ ｱｯｾｲｶｯﾌﾟ ﾁｯﾌﾟ G2</t>
  </si>
  <si>
    <t>ｴｸﾙｰｼｽ ｷｬﾙﾊﾞｲｱﾙ</t>
  </si>
  <si>
    <t>ｴｸﾙｰｼｽ ｸﾘｰﾝｾﾙ M</t>
  </si>
  <si>
    <t>ｴｸﾙｰｼｽ ｼﾔｸ ﾌﾟﾛｾﾙ G2</t>
  </si>
  <si>
    <t>ｴｸﾙｰｼｽ ﾌﾟﾚｸﾘｰﾝ G2</t>
  </si>
  <si>
    <t>ｴｸﾙｰｼｽ 希釈液MA (S)</t>
  </si>
  <si>
    <t>ｴｸﾙｰｼｽ 検体希釈液 (S)</t>
  </si>
  <si>
    <t>309046 300ﾃｽﾄ</t>
  </si>
  <si>
    <t>(S300) 300ﾃｽﾄ</t>
  </si>
  <si>
    <t>300ﾃｽﾄ</t>
  </si>
  <si>
    <t>316945 300ﾃｽﾄ</t>
  </si>
  <si>
    <t>635657 100ﾃｽﾄ</t>
  </si>
  <si>
    <t>2濃度各2X1.0ML用</t>
  </si>
  <si>
    <t>2濃度各2X1.0ML</t>
  </si>
  <si>
    <t>4X1mL</t>
  </si>
  <si>
    <t>301163 4X1mL</t>
  </si>
  <si>
    <t>300074 10回</t>
  </si>
  <si>
    <t>2濃度各2X1ML</t>
  </si>
  <si>
    <t>2濃度各2X2.0ML用</t>
  </si>
  <si>
    <t>2濃度各8X1.3ML</t>
  </si>
  <si>
    <t>2濃度各2X2.0ML</t>
  </si>
  <si>
    <t>2濃度各8X1.3ML用</t>
  </si>
  <si>
    <t>3濃度X各5X1.3ML</t>
  </si>
  <si>
    <t>316952 ｾｯﾄ</t>
  </si>
  <si>
    <t>3濃度各2X2ML用</t>
  </si>
  <si>
    <t>2濃度各2X3.0ML用</t>
  </si>
  <si>
    <t>2個</t>
  </si>
  <si>
    <t>8個</t>
  </si>
  <si>
    <t>36X105ｶｯﾌﾟ/ﾁｯﾌﾟ+3CL</t>
  </si>
  <si>
    <t>302016 2X56本</t>
  </si>
  <si>
    <t>1X2L</t>
  </si>
  <si>
    <t>45.2ML</t>
  </si>
  <si>
    <t>栄研化学</t>
    <rPh sb="0" eb="4">
      <t>エイケンカガク</t>
    </rPh>
    <phoneticPr fontId="2"/>
  </si>
  <si>
    <t>AIA-ﾊﾟｯｸCL BNP反応試薬</t>
  </si>
  <si>
    <t>A-CL13 96回</t>
  </si>
  <si>
    <t>AIA-CL用BNP較正試薬</t>
  </si>
  <si>
    <t>A-CL14 6回</t>
  </si>
  <si>
    <t>AIA-ﾊﾟｯｸCL ﾄﾛﾎﾟﾆﾝI反応</t>
  </si>
  <si>
    <t>A-CL43 96回</t>
  </si>
  <si>
    <t>AIA-CLﾖｳﾄﾛﾎﾟﾆﾝI較正試薬</t>
  </si>
  <si>
    <t>A-CL44 6回</t>
  </si>
  <si>
    <t>エイ＆ティー</t>
  </si>
  <si>
    <t>MPAM用2次容器</t>
  </si>
  <si>
    <t>96本X24ｶｾｯﾄ</t>
  </si>
  <si>
    <t>MPAM用分注ﾁｯﾌﾟ</t>
  </si>
  <si>
    <t>723005 1000本X10</t>
  </si>
  <si>
    <t>飛散保護ｼ-ﾄ</t>
  </si>
  <si>
    <t>723008 5枚</t>
  </si>
  <si>
    <t>分注ﾁｯﾌﾟﾀﾞｽﾄﾎﾞｯｸｽ</t>
  </si>
  <si>
    <t>栓廃棄ﾀﾞｸﾄｾｯﾄ(ｷｬｯﾌﾟ)NO2</t>
  </si>
  <si>
    <t>723076 5ｾｯﾄ</t>
  </si>
  <si>
    <t>アジア機材</t>
    <rPh sb="3" eb="5">
      <t>キザイ</t>
    </rPh>
    <phoneticPr fontId="2"/>
  </si>
  <si>
    <t>Aキャップ</t>
  </si>
  <si>
    <t>5000個</t>
    <rPh sb="4" eb="5">
      <t>コ</t>
    </rPh>
    <phoneticPr fontId="2"/>
  </si>
  <si>
    <t>栄研化学</t>
  </si>
  <si>
    <t>TSKｇｅｌ GR01</t>
  </si>
  <si>
    <t>A-AJ01 1本</t>
  </si>
  <si>
    <t>GR01 溶離液 第1液</t>
  </si>
  <si>
    <t>A-AJ02 800MLX1</t>
  </si>
  <si>
    <t>GR01 溶離液 第2液</t>
  </si>
  <si>
    <t>A-AJ03 800MLX1</t>
  </si>
  <si>
    <t>GR01 溶離液 第3液</t>
  </si>
  <si>
    <t>A-AJ04 800MLX1</t>
  </si>
  <si>
    <t>溶血･洗浄液L</t>
  </si>
  <si>
    <t>A-AC09 2L</t>
  </si>
  <si>
    <t>ｸﾞﾙｺ-ｽWBﾊﾞｯﾌｧ-</t>
  </si>
  <si>
    <t>221201 2L</t>
  </si>
  <si>
    <t>蒸留水添加液</t>
  </si>
  <si>
    <t>220006 100ML</t>
  </si>
  <si>
    <t>HBA1Cｷｬﾘﾌﾞﾚ-ﾀｾｯﾄ</t>
  </si>
  <si>
    <t>A-AC11 4mLX5本X2</t>
  </si>
  <si>
    <t>HｂA1ｃｺﾝﾄﾛ-ﾙｾｯﾄ</t>
  </si>
  <si>
    <t>A-AC91 0.5MLX4X2</t>
  </si>
  <si>
    <t>ｸﾞﾙｺ-ｽWB標準液</t>
  </si>
  <si>
    <t>223051 200ML</t>
  </si>
  <si>
    <t>ﾌｨﾙﾀ-ｴﾚﾒﾝﾄ ﾌﾗﾝｼﾞ付</t>
  </si>
  <si>
    <t>M-T608 5個</t>
  </si>
  <si>
    <t>記録紙</t>
  </si>
  <si>
    <t>M-A305  10入</t>
  </si>
  <si>
    <t>ﾌﾟﾛ-ﾌﾞ NO.81</t>
  </si>
  <si>
    <t>704081 1本</t>
  </si>
  <si>
    <t>ﾋﾟｱｯｼﾝｸﾞ針 NO.2</t>
  </si>
  <si>
    <t>704169 1本</t>
  </si>
  <si>
    <t>ﾌﾟﾘﾝﾀ-ﾍﾟ-ﾊﾟ- NO.7</t>
  </si>
  <si>
    <t>711107 5巻</t>
  </si>
  <si>
    <t>電磁弁ﾌｨﾙﾀ- GA09用</t>
  </si>
  <si>
    <t>713101 1ｾｯﾄ</t>
  </si>
  <si>
    <t>洗浄ﾌﾞﾛｯｸｼ-ﾙ</t>
  </si>
  <si>
    <t>713118 1個</t>
  </si>
  <si>
    <t>【AIA免疫】</t>
    <rPh sb="4" eb="6">
      <t>メンエキ</t>
    </rPh>
    <phoneticPr fontId="2"/>
  </si>
  <si>
    <t>【MPAM】</t>
    <phoneticPr fontId="2"/>
  </si>
  <si>
    <t>【血糖】</t>
    <rPh sb="1" eb="3">
      <t>ケットウ</t>
    </rPh>
    <phoneticPr fontId="2"/>
  </si>
  <si>
    <t>予定
数量</t>
    <phoneticPr fontId="6"/>
  </si>
  <si>
    <t>令和７年度検査試薬等の単価契約（免疫学的検査用）　入札明細書</t>
    <rPh sb="0" eb="2">
      <t>レイワ</t>
    </rPh>
    <rPh sb="3" eb="5">
      <t>ネンド</t>
    </rPh>
    <rPh sb="5" eb="7">
      <t>ケンサ</t>
    </rPh>
    <rPh sb="7" eb="9">
      <t>シヤク</t>
    </rPh>
    <rPh sb="9" eb="10">
      <t>トウ</t>
    </rPh>
    <rPh sb="11" eb="13">
      <t>タンカ</t>
    </rPh>
    <rPh sb="13" eb="15">
      <t>ケイヤク</t>
    </rPh>
    <rPh sb="16" eb="20">
      <t>メンエキガクテキ</t>
    </rPh>
    <rPh sb="20" eb="22">
      <t>ケンサ</t>
    </rPh>
    <rPh sb="22" eb="23">
      <t>ヨウ</t>
    </rPh>
    <rPh sb="25" eb="27">
      <t>ニュウサツ</t>
    </rPh>
    <rPh sb="27" eb="30">
      <t>メイサイショ</t>
    </rPh>
    <phoneticPr fontId="6"/>
  </si>
  <si>
    <t>様式第４号の２</t>
    <rPh sb="0" eb="2">
      <t>ヨウシキ</t>
    </rPh>
    <rPh sb="2" eb="3">
      <t>ダイ</t>
    </rPh>
    <rPh sb="4" eb="5">
      <t>ゴウ</t>
    </rPh>
    <phoneticPr fontId="2"/>
  </si>
  <si>
    <t>ロシュ・ダイアグノスティックス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</si>
</sst>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HGｺﾞｼｯｸM"/>
      <family val="3"/>
      <charset val="128"/>
    </font>
    <font>
      <sz val="10"/>
      <color theme="1"/>
      <name val="HGｺﾞｼｯｸM"/>
      <family val="3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5" fillId="0" borderId="0"/>
  </cellStyleXfs>
  <cellXfs count="37">
    <xf numFmtId="0" fontId="0" fillId="0" borderId="0" xfId="0">
      <alignment vertical="center"/>
    </xf>
    <xf numFmtId="38" fontId="4" fillId="0" borderId="0" xfId="1" applyFont="1" applyFill="1" applyAlignment="1" applyProtection="1">
      <alignment vertical="center" shrinkToFit="1"/>
    </xf>
    <xf numFmtId="38" fontId="7" fillId="3" borderId="1" xfId="1" applyFont="1" applyFill="1" applyBorder="1" applyAlignment="1" applyProtection="1">
      <alignment horizontal="center" vertical="center" wrapText="1"/>
    </xf>
    <xf numFmtId="38" fontId="7" fillId="3" borderId="1" xfId="1" applyFont="1" applyFill="1" applyBorder="1" applyAlignment="1" applyProtection="1">
      <alignment vertical="center" shrinkToFit="1"/>
    </xf>
    <xf numFmtId="38" fontId="7" fillId="4" borderId="1" xfId="1" applyFont="1" applyFill="1" applyBorder="1" applyProtection="1">
      <alignment vertical="center"/>
      <protection locked="0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38" fontId="4" fillId="0" borderId="0" xfId="1" applyFont="1" applyFill="1" applyProtection="1">
      <alignment vertical="center"/>
    </xf>
    <xf numFmtId="38" fontId="7" fillId="0" borderId="1" xfId="1" applyFont="1" applyFill="1" applyBorder="1" applyProtection="1">
      <alignment vertical="center"/>
    </xf>
    <xf numFmtId="0" fontId="7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horizontal="left" vertical="center" shrinkToFit="1"/>
    </xf>
    <xf numFmtId="0" fontId="7" fillId="2" borderId="1" xfId="0" applyFont="1" applyFill="1" applyBorder="1" applyAlignment="1">
      <alignment horizontal="center" vertical="center" shrinkToFit="1"/>
    </xf>
    <xf numFmtId="38" fontId="7" fillId="2" borderId="1" xfId="1" applyFont="1" applyFill="1" applyBorder="1" applyAlignment="1" applyProtection="1">
      <alignment horizontal="center" vertical="center"/>
    </xf>
    <xf numFmtId="0" fontId="7" fillId="0" borderId="1" xfId="0" quotePrefix="1" applyFont="1" applyBorder="1" applyAlignment="1">
      <alignment horizontal="left" vertical="center" shrinkToFit="1"/>
    </xf>
    <xf numFmtId="38" fontId="7" fillId="4" borderId="1" xfId="1" applyFont="1" applyFill="1" applyBorder="1" applyAlignment="1" applyProtection="1">
      <alignment horizontal="center" vertical="center" wrapText="1" shrinkToFit="1"/>
    </xf>
    <xf numFmtId="38" fontId="7" fillId="2" borderId="1" xfId="1" applyFont="1" applyFill="1" applyBorder="1" applyAlignment="1" applyProtection="1">
      <alignment horizontal="center" vertical="center" wrapText="1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38" fontId="4" fillId="3" borderId="1" xfId="1" applyFont="1" applyFill="1" applyBorder="1" applyAlignment="1" applyProtection="1">
      <alignment vertical="center" shrinkToFit="1"/>
    </xf>
    <xf numFmtId="38" fontId="4" fillId="4" borderId="1" xfId="1" applyFont="1" applyFill="1" applyBorder="1" applyProtection="1">
      <alignment vertical="center"/>
    </xf>
    <xf numFmtId="38" fontId="7" fillId="2" borderId="1" xfId="1" applyFont="1" applyFill="1" applyBorder="1" applyAlignment="1" applyProtection="1">
      <alignment horizontal="right" vertical="center"/>
    </xf>
    <xf numFmtId="0" fontId="7" fillId="2" borderId="2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left" vertical="center" shrinkToFit="1"/>
    </xf>
    <xf numFmtId="38" fontId="7" fillId="2" borderId="4" xfId="1" applyFont="1" applyFill="1" applyBorder="1" applyAlignment="1" applyProtection="1">
      <alignment horizontal="right" vertical="center"/>
    </xf>
    <xf numFmtId="0" fontId="4" fillId="2" borderId="2" xfId="0" applyFont="1" applyFill="1" applyBorder="1" applyAlignment="1">
      <alignment vertical="center" shrinkToFit="1"/>
    </xf>
    <xf numFmtId="0" fontId="4" fillId="2" borderId="3" xfId="0" applyFont="1" applyFill="1" applyBorder="1" applyAlignment="1">
      <alignment vertical="center" shrinkToFi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38" fontId="7" fillId="4" borderId="1" xfId="1" applyFont="1" applyFill="1" applyBorder="1" applyAlignment="1" applyProtection="1">
      <alignment vertical="center"/>
    </xf>
    <xf numFmtId="38" fontId="7" fillId="4" borderId="1" xfId="1" applyFont="1" applyFill="1" applyBorder="1" applyAlignment="1" applyProtection="1">
      <alignment vertical="center"/>
      <protection locked="0"/>
    </xf>
    <xf numFmtId="38" fontId="4" fillId="4" borderId="1" xfId="1" applyFont="1" applyFill="1" applyBorder="1" applyAlignment="1" applyProtection="1">
      <alignment vertical="center"/>
    </xf>
  </cellXfs>
  <cellStyles count="5">
    <cellStyle name="桁区切り" xfId="1" builtinId="6"/>
    <cellStyle name="桁区切り 10" xfId="2" xr:uid="{990EDA50-CCB2-4F9E-B7A5-52F7E1D4B495}"/>
    <cellStyle name="桁区切り 13" xfId="3" xr:uid="{93241714-8CFA-4482-80A4-E061AFBB1898}"/>
    <cellStyle name="標準" xfId="0" builtinId="0"/>
    <cellStyle name="標準 2" xfId="4" xr:uid="{F0B306EE-5EC3-4634-BCA2-39445B10AC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5E894-D00F-4B7B-9F28-7CDA3604BB3E}">
  <sheetPr>
    <pageSetUpPr fitToPage="1"/>
  </sheetPr>
  <dimension ref="A1:H100"/>
  <sheetViews>
    <sheetView tabSelected="1" view="pageBreakPreview" zoomScale="80" zoomScaleNormal="80" zoomScaleSheetLayoutView="80" workbookViewId="0">
      <pane ySplit="4" topLeftCell="A5" activePane="bottomLeft" state="frozen"/>
      <selection pane="bottomLeft" activeCell="J11" sqref="J11"/>
    </sheetView>
  </sheetViews>
  <sheetFormatPr defaultRowHeight="12" x14ac:dyDescent="0.15"/>
  <cols>
    <col min="1" max="2" width="6.5" style="8" customWidth="1"/>
    <col min="3" max="3" width="32.625" style="8" customWidth="1"/>
    <col min="4" max="4" width="48.125" style="8" customWidth="1"/>
    <col min="5" max="5" width="27.5" style="8" customWidth="1"/>
    <col min="6" max="6" width="7.5" style="1" customWidth="1"/>
    <col min="7" max="7" width="12.625" style="10" customWidth="1"/>
    <col min="8" max="8" width="15.5" style="10" customWidth="1"/>
    <col min="9" max="9" width="9" style="7" customWidth="1"/>
    <col min="10" max="16384" width="9" style="7"/>
  </cols>
  <sheetData>
    <row r="1" spans="1:8" x14ac:dyDescent="0.15">
      <c r="H1" s="10" t="s">
        <v>162</v>
      </c>
    </row>
    <row r="2" spans="1:8" ht="14.25" customHeight="1" x14ac:dyDescent="0.15">
      <c r="A2" s="6"/>
      <c r="B2" s="5" t="s">
        <v>161</v>
      </c>
      <c r="C2" s="6"/>
    </row>
    <row r="3" spans="1:8" ht="14.25" customHeight="1" x14ac:dyDescent="0.15"/>
    <row r="4" spans="1:8" s="9" customFormat="1" ht="42.75" customHeight="1" x14ac:dyDescent="0.15">
      <c r="A4" s="14" t="s">
        <v>4</v>
      </c>
      <c r="B4" s="14" t="s">
        <v>0</v>
      </c>
      <c r="C4" s="14" t="s">
        <v>6</v>
      </c>
      <c r="D4" s="14" t="s">
        <v>1</v>
      </c>
      <c r="E4" s="14" t="s">
        <v>5</v>
      </c>
      <c r="F4" s="2" t="s">
        <v>160</v>
      </c>
      <c r="G4" s="17" t="s">
        <v>2</v>
      </c>
      <c r="H4" s="18" t="s">
        <v>3</v>
      </c>
    </row>
    <row r="5" spans="1:8" ht="14.25" customHeight="1" x14ac:dyDescent="0.15">
      <c r="A5" s="12">
        <v>1</v>
      </c>
      <c r="B5" s="12">
        <v>1</v>
      </c>
      <c r="C5" s="13" t="s">
        <v>163</v>
      </c>
      <c r="D5" s="13" t="s">
        <v>12</v>
      </c>
      <c r="E5" s="13" t="s">
        <v>9</v>
      </c>
      <c r="F5" s="3">
        <v>5</v>
      </c>
      <c r="G5" s="35"/>
      <c r="H5" s="11">
        <f t="shared" ref="H5:H64" si="0">F5*G5</f>
        <v>0</v>
      </c>
    </row>
    <row r="6" spans="1:8" ht="14.25" customHeight="1" x14ac:dyDescent="0.15">
      <c r="A6" s="12">
        <v>1</v>
      </c>
      <c r="B6" s="12">
        <v>2</v>
      </c>
      <c r="C6" s="13" t="s">
        <v>163</v>
      </c>
      <c r="D6" s="13" t="s">
        <v>13</v>
      </c>
      <c r="E6" s="13" t="s">
        <v>75</v>
      </c>
      <c r="F6" s="3">
        <v>2</v>
      </c>
      <c r="G6" s="34"/>
      <c r="H6" s="11">
        <f t="shared" si="0"/>
        <v>0</v>
      </c>
    </row>
    <row r="7" spans="1:8" ht="14.25" customHeight="1" x14ac:dyDescent="0.15">
      <c r="A7" s="12">
        <v>1</v>
      </c>
      <c r="B7" s="12">
        <v>3</v>
      </c>
      <c r="C7" s="13" t="s">
        <v>163</v>
      </c>
      <c r="D7" s="13" t="s">
        <v>14</v>
      </c>
      <c r="E7" s="13" t="s">
        <v>76</v>
      </c>
      <c r="F7" s="3">
        <v>3</v>
      </c>
      <c r="G7" s="35"/>
      <c r="H7" s="11">
        <f t="shared" si="0"/>
        <v>0</v>
      </c>
    </row>
    <row r="8" spans="1:8" ht="14.25" customHeight="1" x14ac:dyDescent="0.15">
      <c r="A8" s="12">
        <v>1</v>
      </c>
      <c r="B8" s="12">
        <v>4</v>
      </c>
      <c r="C8" s="13" t="s">
        <v>163</v>
      </c>
      <c r="D8" s="13" t="s">
        <v>15</v>
      </c>
      <c r="E8" s="13" t="s">
        <v>77</v>
      </c>
      <c r="F8" s="3">
        <v>10</v>
      </c>
      <c r="G8" s="35"/>
      <c r="H8" s="11">
        <f t="shared" si="0"/>
        <v>0</v>
      </c>
    </row>
    <row r="9" spans="1:8" ht="14.25" customHeight="1" x14ac:dyDescent="0.15">
      <c r="A9" s="12">
        <v>1</v>
      </c>
      <c r="B9" s="12">
        <v>5</v>
      </c>
      <c r="C9" s="13" t="s">
        <v>163</v>
      </c>
      <c r="D9" s="13" t="s">
        <v>16</v>
      </c>
      <c r="E9" s="13" t="s">
        <v>77</v>
      </c>
      <c r="F9" s="3">
        <v>10</v>
      </c>
      <c r="G9" s="35"/>
      <c r="H9" s="11">
        <f t="shared" si="0"/>
        <v>0</v>
      </c>
    </row>
    <row r="10" spans="1:8" ht="14.25" customHeight="1" x14ac:dyDescent="0.15">
      <c r="A10" s="12">
        <v>1</v>
      </c>
      <c r="B10" s="12">
        <v>6</v>
      </c>
      <c r="C10" s="13" t="s">
        <v>163</v>
      </c>
      <c r="D10" s="21" t="s">
        <v>17</v>
      </c>
      <c r="E10" s="13" t="s">
        <v>77</v>
      </c>
      <c r="F10" s="3">
        <v>3</v>
      </c>
      <c r="G10" s="35"/>
      <c r="H10" s="11">
        <f t="shared" si="0"/>
        <v>0</v>
      </c>
    </row>
    <row r="11" spans="1:8" ht="14.25" customHeight="1" x14ac:dyDescent="0.15">
      <c r="A11" s="12">
        <v>1</v>
      </c>
      <c r="B11" s="12">
        <v>7</v>
      </c>
      <c r="C11" s="13" t="s">
        <v>163</v>
      </c>
      <c r="D11" s="21" t="s">
        <v>18</v>
      </c>
      <c r="E11" s="13" t="s">
        <v>77</v>
      </c>
      <c r="F11" s="3">
        <v>6</v>
      </c>
      <c r="G11" s="35"/>
      <c r="H11" s="11">
        <f t="shared" si="0"/>
        <v>0</v>
      </c>
    </row>
    <row r="12" spans="1:8" ht="14.25" customHeight="1" x14ac:dyDescent="0.15">
      <c r="A12" s="12">
        <v>1</v>
      </c>
      <c r="B12" s="12">
        <v>8</v>
      </c>
      <c r="C12" s="13" t="s">
        <v>163</v>
      </c>
      <c r="D12" s="13" t="s">
        <v>19</v>
      </c>
      <c r="E12" s="13" t="s">
        <v>77</v>
      </c>
      <c r="F12" s="3">
        <v>10</v>
      </c>
      <c r="G12" s="35"/>
      <c r="H12" s="11">
        <f t="shared" si="0"/>
        <v>0</v>
      </c>
    </row>
    <row r="13" spans="1:8" ht="14.25" customHeight="1" x14ac:dyDescent="0.15">
      <c r="A13" s="12">
        <v>1</v>
      </c>
      <c r="B13" s="12">
        <v>9</v>
      </c>
      <c r="C13" s="13" t="s">
        <v>163</v>
      </c>
      <c r="D13" s="13" t="s">
        <v>20</v>
      </c>
      <c r="E13" s="13" t="s">
        <v>8</v>
      </c>
      <c r="F13" s="3">
        <v>30</v>
      </c>
      <c r="G13" s="35"/>
      <c r="H13" s="11">
        <f t="shared" si="0"/>
        <v>0</v>
      </c>
    </row>
    <row r="14" spans="1:8" ht="14.25" customHeight="1" x14ac:dyDescent="0.15">
      <c r="A14" s="12">
        <v>1</v>
      </c>
      <c r="B14" s="12">
        <v>10</v>
      </c>
      <c r="C14" s="13" t="s">
        <v>163</v>
      </c>
      <c r="D14" s="13" t="s">
        <v>21</v>
      </c>
      <c r="E14" s="13" t="s">
        <v>77</v>
      </c>
      <c r="F14" s="3">
        <v>10</v>
      </c>
      <c r="G14" s="34"/>
      <c r="H14" s="11">
        <f t="shared" si="0"/>
        <v>0</v>
      </c>
    </row>
    <row r="15" spans="1:8" ht="14.25" customHeight="1" x14ac:dyDescent="0.15">
      <c r="A15" s="12">
        <v>1</v>
      </c>
      <c r="B15" s="12">
        <v>11</v>
      </c>
      <c r="C15" s="13" t="s">
        <v>163</v>
      </c>
      <c r="D15" s="13" t="s">
        <v>22</v>
      </c>
      <c r="E15" s="13" t="s">
        <v>77</v>
      </c>
      <c r="F15" s="3">
        <v>10</v>
      </c>
      <c r="G15" s="35"/>
      <c r="H15" s="11">
        <f t="shared" si="0"/>
        <v>0</v>
      </c>
    </row>
    <row r="16" spans="1:8" ht="14.25" customHeight="1" x14ac:dyDescent="0.15">
      <c r="A16" s="12">
        <v>1</v>
      </c>
      <c r="B16" s="12">
        <v>12</v>
      </c>
      <c r="C16" s="13" t="s">
        <v>163</v>
      </c>
      <c r="D16" s="13" t="s">
        <v>23</v>
      </c>
      <c r="E16" s="13" t="s">
        <v>77</v>
      </c>
      <c r="F16" s="3">
        <v>10</v>
      </c>
      <c r="G16" s="35"/>
      <c r="H16" s="11">
        <f t="shared" si="0"/>
        <v>0</v>
      </c>
    </row>
    <row r="17" spans="1:8" ht="14.25" customHeight="1" x14ac:dyDescent="0.15">
      <c r="A17" s="12">
        <v>1</v>
      </c>
      <c r="B17" s="12">
        <v>13</v>
      </c>
      <c r="C17" s="13" t="s">
        <v>163</v>
      </c>
      <c r="D17" s="13" t="s">
        <v>24</v>
      </c>
      <c r="E17" s="13" t="s">
        <v>9</v>
      </c>
      <c r="F17" s="3">
        <v>30</v>
      </c>
      <c r="G17" s="35"/>
      <c r="H17" s="11">
        <f t="shared" si="0"/>
        <v>0</v>
      </c>
    </row>
    <row r="18" spans="1:8" ht="14.25" customHeight="1" x14ac:dyDescent="0.15">
      <c r="A18" s="12">
        <v>1</v>
      </c>
      <c r="B18" s="12">
        <v>14</v>
      </c>
      <c r="C18" s="13" t="s">
        <v>163</v>
      </c>
      <c r="D18" s="13" t="s">
        <v>25</v>
      </c>
      <c r="E18" s="13" t="s">
        <v>78</v>
      </c>
      <c r="F18" s="3">
        <v>10</v>
      </c>
      <c r="G18" s="35"/>
      <c r="H18" s="11">
        <f t="shared" si="0"/>
        <v>0</v>
      </c>
    </row>
    <row r="19" spans="1:8" ht="14.25" customHeight="1" x14ac:dyDescent="0.15">
      <c r="A19" s="12">
        <v>1</v>
      </c>
      <c r="B19" s="12">
        <v>15</v>
      </c>
      <c r="C19" s="13" t="s">
        <v>163</v>
      </c>
      <c r="D19" s="13" t="s">
        <v>26</v>
      </c>
      <c r="E19" s="13" t="s">
        <v>77</v>
      </c>
      <c r="F19" s="3">
        <v>10</v>
      </c>
      <c r="G19" s="35"/>
      <c r="H19" s="11">
        <f t="shared" si="0"/>
        <v>0</v>
      </c>
    </row>
    <row r="20" spans="1:8" ht="14.25" customHeight="1" x14ac:dyDescent="0.15">
      <c r="A20" s="12">
        <v>1</v>
      </c>
      <c r="B20" s="12">
        <v>16</v>
      </c>
      <c r="C20" s="13" t="s">
        <v>163</v>
      </c>
      <c r="D20" s="13" t="s">
        <v>27</v>
      </c>
      <c r="E20" s="13" t="s">
        <v>9</v>
      </c>
      <c r="F20" s="3">
        <v>12</v>
      </c>
      <c r="G20" s="35"/>
      <c r="H20" s="11">
        <f t="shared" si="0"/>
        <v>0</v>
      </c>
    </row>
    <row r="21" spans="1:8" ht="14.25" customHeight="1" x14ac:dyDescent="0.15">
      <c r="A21" s="12">
        <v>1</v>
      </c>
      <c r="B21" s="12">
        <v>17</v>
      </c>
      <c r="C21" s="13" t="s">
        <v>163</v>
      </c>
      <c r="D21" s="13" t="s">
        <v>28</v>
      </c>
      <c r="E21" s="13" t="s">
        <v>77</v>
      </c>
      <c r="F21" s="3">
        <v>3</v>
      </c>
      <c r="G21" s="35"/>
      <c r="H21" s="11">
        <f t="shared" si="0"/>
        <v>0</v>
      </c>
    </row>
    <row r="22" spans="1:8" ht="14.25" customHeight="1" x14ac:dyDescent="0.15">
      <c r="A22" s="12">
        <v>1</v>
      </c>
      <c r="B22" s="12">
        <v>18</v>
      </c>
      <c r="C22" s="13" t="s">
        <v>163</v>
      </c>
      <c r="D22" s="13" t="s">
        <v>29</v>
      </c>
      <c r="E22" s="13" t="s">
        <v>79</v>
      </c>
      <c r="F22" s="3">
        <v>20</v>
      </c>
      <c r="G22" s="35"/>
      <c r="H22" s="11">
        <f t="shared" si="0"/>
        <v>0</v>
      </c>
    </row>
    <row r="23" spans="1:8" ht="14.25" customHeight="1" x14ac:dyDescent="0.15">
      <c r="A23" s="12">
        <v>1</v>
      </c>
      <c r="B23" s="12">
        <v>19</v>
      </c>
      <c r="C23" s="13" t="s">
        <v>163</v>
      </c>
      <c r="D23" s="13" t="s">
        <v>30</v>
      </c>
      <c r="E23" s="13" t="s">
        <v>76</v>
      </c>
      <c r="F23" s="3">
        <v>7</v>
      </c>
      <c r="G23" s="35"/>
      <c r="H23" s="11">
        <f t="shared" si="0"/>
        <v>0</v>
      </c>
    </row>
    <row r="24" spans="1:8" ht="14.25" customHeight="1" x14ac:dyDescent="0.15">
      <c r="A24" s="12">
        <v>1</v>
      </c>
      <c r="B24" s="12">
        <v>20</v>
      </c>
      <c r="C24" s="13" t="s">
        <v>163</v>
      </c>
      <c r="D24" s="13" t="s">
        <v>31</v>
      </c>
      <c r="E24" s="13" t="s">
        <v>9</v>
      </c>
      <c r="F24" s="3">
        <v>24</v>
      </c>
      <c r="G24" s="34"/>
      <c r="H24" s="11">
        <f t="shared" si="0"/>
        <v>0</v>
      </c>
    </row>
    <row r="25" spans="1:8" ht="14.25" customHeight="1" x14ac:dyDescent="0.15">
      <c r="A25" s="12">
        <v>1</v>
      </c>
      <c r="B25" s="12">
        <v>21</v>
      </c>
      <c r="C25" s="13" t="s">
        <v>163</v>
      </c>
      <c r="D25" s="13" t="s">
        <v>32</v>
      </c>
      <c r="E25" s="13" t="s">
        <v>9</v>
      </c>
      <c r="F25" s="3">
        <v>20</v>
      </c>
      <c r="G25" s="35"/>
      <c r="H25" s="11">
        <f t="shared" si="0"/>
        <v>0</v>
      </c>
    </row>
    <row r="26" spans="1:8" ht="14.25" customHeight="1" x14ac:dyDescent="0.15">
      <c r="A26" s="12">
        <v>1</v>
      </c>
      <c r="B26" s="12">
        <v>22</v>
      </c>
      <c r="C26" s="13" t="s">
        <v>163</v>
      </c>
      <c r="D26" s="13" t="s">
        <v>33</v>
      </c>
      <c r="E26" s="13" t="s">
        <v>76</v>
      </c>
      <c r="F26" s="3">
        <v>10</v>
      </c>
      <c r="G26" s="35"/>
      <c r="H26" s="11">
        <f t="shared" si="0"/>
        <v>0</v>
      </c>
    </row>
    <row r="27" spans="1:8" ht="14.25" customHeight="1" x14ac:dyDescent="0.15">
      <c r="A27" s="12">
        <v>1</v>
      </c>
      <c r="B27" s="12">
        <v>23</v>
      </c>
      <c r="C27" s="13" t="s">
        <v>163</v>
      </c>
      <c r="D27" s="13" t="s">
        <v>34</v>
      </c>
      <c r="E27" s="13" t="s">
        <v>77</v>
      </c>
      <c r="F27" s="3">
        <v>10</v>
      </c>
      <c r="G27" s="34"/>
      <c r="H27" s="11">
        <f t="shared" si="0"/>
        <v>0</v>
      </c>
    </row>
    <row r="28" spans="1:8" ht="14.25" customHeight="1" x14ac:dyDescent="0.15">
      <c r="A28" s="12">
        <v>1</v>
      </c>
      <c r="B28" s="12">
        <v>24</v>
      </c>
      <c r="C28" s="13" t="s">
        <v>163</v>
      </c>
      <c r="D28" s="13" t="s">
        <v>35</v>
      </c>
      <c r="E28" s="13" t="s">
        <v>77</v>
      </c>
      <c r="F28" s="3">
        <v>9</v>
      </c>
      <c r="G28" s="4"/>
      <c r="H28" s="11">
        <f t="shared" si="0"/>
        <v>0</v>
      </c>
    </row>
    <row r="29" spans="1:8" ht="14.25" customHeight="1" x14ac:dyDescent="0.15">
      <c r="A29" s="12">
        <v>1</v>
      </c>
      <c r="B29" s="12">
        <v>25</v>
      </c>
      <c r="C29" s="13" t="s">
        <v>163</v>
      </c>
      <c r="D29" s="13" t="s">
        <v>36</v>
      </c>
      <c r="E29" s="13" t="s">
        <v>76</v>
      </c>
      <c r="F29" s="3">
        <v>6</v>
      </c>
      <c r="G29" s="4"/>
      <c r="H29" s="11">
        <f t="shared" si="0"/>
        <v>0</v>
      </c>
    </row>
    <row r="30" spans="1:8" ht="14.25" customHeight="1" x14ac:dyDescent="0.15">
      <c r="A30" s="12">
        <v>1</v>
      </c>
      <c r="B30" s="12">
        <v>26</v>
      </c>
      <c r="C30" s="13" t="s">
        <v>163</v>
      </c>
      <c r="D30" s="13" t="s">
        <v>37</v>
      </c>
      <c r="E30" s="16" t="s">
        <v>80</v>
      </c>
      <c r="F30" s="3">
        <v>2</v>
      </c>
      <c r="G30" s="35"/>
      <c r="H30" s="11">
        <f t="shared" si="0"/>
        <v>0</v>
      </c>
    </row>
    <row r="31" spans="1:8" ht="14.25" customHeight="1" x14ac:dyDescent="0.15">
      <c r="A31" s="12">
        <v>1</v>
      </c>
      <c r="B31" s="12">
        <v>27</v>
      </c>
      <c r="C31" s="13" t="s">
        <v>163</v>
      </c>
      <c r="D31" s="13" t="s">
        <v>38</v>
      </c>
      <c r="E31" s="13" t="s">
        <v>80</v>
      </c>
      <c r="F31" s="3">
        <v>2</v>
      </c>
      <c r="G31" s="34"/>
      <c r="H31" s="11">
        <f t="shared" si="0"/>
        <v>0</v>
      </c>
    </row>
    <row r="32" spans="1:8" ht="14.25" customHeight="1" x14ac:dyDescent="0.15">
      <c r="A32" s="12">
        <v>1</v>
      </c>
      <c r="B32" s="12">
        <v>28</v>
      </c>
      <c r="C32" s="13" t="s">
        <v>163</v>
      </c>
      <c r="D32" s="13" t="s">
        <v>39</v>
      </c>
      <c r="E32" s="13" t="s">
        <v>80</v>
      </c>
      <c r="F32" s="3">
        <v>2</v>
      </c>
      <c r="G32" s="35"/>
      <c r="H32" s="11">
        <f t="shared" si="0"/>
        <v>0</v>
      </c>
    </row>
    <row r="33" spans="1:8" ht="14.25" customHeight="1" x14ac:dyDescent="0.15">
      <c r="A33" s="12">
        <v>1</v>
      </c>
      <c r="B33" s="12">
        <v>29</v>
      </c>
      <c r="C33" s="13" t="s">
        <v>163</v>
      </c>
      <c r="D33" s="13" t="s">
        <v>40</v>
      </c>
      <c r="E33" s="13" t="s">
        <v>81</v>
      </c>
      <c r="F33" s="3">
        <v>2</v>
      </c>
      <c r="G33" s="35"/>
      <c r="H33" s="11">
        <f t="shared" si="0"/>
        <v>0</v>
      </c>
    </row>
    <row r="34" spans="1:8" ht="14.25" customHeight="1" x14ac:dyDescent="0.15">
      <c r="A34" s="12">
        <v>1</v>
      </c>
      <c r="B34" s="12">
        <v>30</v>
      </c>
      <c r="C34" s="13" t="s">
        <v>163</v>
      </c>
      <c r="D34" s="13" t="s">
        <v>41</v>
      </c>
      <c r="E34" s="13" t="s">
        <v>81</v>
      </c>
      <c r="F34" s="3">
        <v>2</v>
      </c>
      <c r="G34" s="35"/>
      <c r="H34" s="11">
        <f t="shared" si="0"/>
        <v>0</v>
      </c>
    </row>
    <row r="35" spans="1:8" ht="14.25" customHeight="1" x14ac:dyDescent="0.15">
      <c r="A35" s="12">
        <v>1</v>
      </c>
      <c r="B35" s="12">
        <v>31</v>
      </c>
      <c r="C35" s="13" t="s">
        <v>163</v>
      </c>
      <c r="D35" s="13" t="s">
        <v>42</v>
      </c>
      <c r="E35" s="13" t="s">
        <v>80</v>
      </c>
      <c r="F35" s="3">
        <v>2</v>
      </c>
      <c r="G35" s="35"/>
      <c r="H35" s="11">
        <f t="shared" si="0"/>
        <v>0</v>
      </c>
    </row>
    <row r="36" spans="1:8" ht="14.25" customHeight="1" x14ac:dyDescent="0.15">
      <c r="A36" s="12">
        <v>1</v>
      </c>
      <c r="B36" s="12">
        <v>32</v>
      </c>
      <c r="C36" s="13" t="s">
        <v>163</v>
      </c>
      <c r="D36" s="13" t="s">
        <v>43</v>
      </c>
      <c r="E36" s="13" t="s">
        <v>82</v>
      </c>
      <c r="F36" s="3">
        <v>2</v>
      </c>
      <c r="G36" s="34"/>
      <c r="H36" s="11">
        <f t="shared" si="0"/>
        <v>0</v>
      </c>
    </row>
    <row r="37" spans="1:8" ht="14.25" customHeight="1" x14ac:dyDescent="0.15">
      <c r="A37" s="12">
        <v>1</v>
      </c>
      <c r="B37" s="12">
        <v>33</v>
      </c>
      <c r="C37" s="13" t="s">
        <v>163</v>
      </c>
      <c r="D37" s="13" t="s">
        <v>44</v>
      </c>
      <c r="E37" s="13" t="s">
        <v>83</v>
      </c>
      <c r="F37" s="3">
        <v>2</v>
      </c>
      <c r="G37" s="35"/>
      <c r="H37" s="11">
        <f t="shared" si="0"/>
        <v>0</v>
      </c>
    </row>
    <row r="38" spans="1:8" ht="14.25" customHeight="1" x14ac:dyDescent="0.15">
      <c r="A38" s="12">
        <v>1</v>
      </c>
      <c r="B38" s="12">
        <v>34</v>
      </c>
      <c r="C38" s="13" t="s">
        <v>163</v>
      </c>
      <c r="D38" s="13" t="s">
        <v>45</v>
      </c>
      <c r="E38" s="13" t="s">
        <v>80</v>
      </c>
      <c r="F38" s="3">
        <v>2</v>
      </c>
      <c r="G38" s="35"/>
      <c r="H38" s="11">
        <f t="shared" si="0"/>
        <v>0</v>
      </c>
    </row>
    <row r="39" spans="1:8" ht="14.25" customHeight="1" x14ac:dyDescent="0.15">
      <c r="A39" s="12">
        <v>1</v>
      </c>
      <c r="B39" s="12">
        <v>35</v>
      </c>
      <c r="C39" s="13" t="s">
        <v>163</v>
      </c>
      <c r="D39" s="13" t="s">
        <v>46</v>
      </c>
      <c r="E39" s="13" t="s">
        <v>80</v>
      </c>
      <c r="F39" s="3">
        <v>2</v>
      </c>
      <c r="G39" s="35"/>
      <c r="H39" s="11">
        <f t="shared" si="0"/>
        <v>0</v>
      </c>
    </row>
    <row r="40" spans="1:8" ht="14.25" customHeight="1" x14ac:dyDescent="0.15">
      <c r="A40" s="12">
        <v>1</v>
      </c>
      <c r="B40" s="12">
        <v>36</v>
      </c>
      <c r="C40" s="13" t="s">
        <v>163</v>
      </c>
      <c r="D40" s="13" t="s">
        <v>47</v>
      </c>
      <c r="E40" s="13" t="s">
        <v>80</v>
      </c>
      <c r="F40" s="3">
        <v>2</v>
      </c>
      <c r="G40" s="35"/>
      <c r="H40" s="11">
        <f t="shared" si="0"/>
        <v>0</v>
      </c>
    </row>
    <row r="41" spans="1:8" ht="14.25" customHeight="1" x14ac:dyDescent="0.15">
      <c r="A41" s="12">
        <v>1</v>
      </c>
      <c r="B41" s="12">
        <v>37</v>
      </c>
      <c r="C41" s="13" t="s">
        <v>163</v>
      </c>
      <c r="D41" s="13" t="s">
        <v>48</v>
      </c>
      <c r="E41" s="13" t="s">
        <v>80</v>
      </c>
      <c r="F41" s="3">
        <v>2</v>
      </c>
      <c r="G41" s="34"/>
      <c r="H41" s="11">
        <f t="shared" si="0"/>
        <v>0</v>
      </c>
    </row>
    <row r="42" spans="1:8" ht="14.25" customHeight="1" x14ac:dyDescent="0.15">
      <c r="A42" s="12">
        <v>1</v>
      </c>
      <c r="B42" s="12">
        <v>38</v>
      </c>
      <c r="C42" s="13" t="s">
        <v>163</v>
      </c>
      <c r="D42" s="20" t="s">
        <v>49</v>
      </c>
      <c r="E42" s="13" t="s">
        <v>82</v>
      </c>
      <c r="F42" s="3">
        <v>2</v>
      </c>
      <c r="G42" s="35"/>
      <c r="H42" s="11">
        <f t="shared" si="0"/>
        <v>0</v>
      </c>
    </row>
    <row r="43" spans="1:8" ht="14.25" customHeight="1" x14ac:dyDescent="0.15">
      <c r="A43" s="12">
        <v>1</v>
      </c>
      <c r="B43" s="12">
        <v>39</v>
      </c>
      <c r="C43" s="13" t="s">
        <v>163</v>
      </c>
      <c r="D43" s="20" t="s">
        <v>50</v>
      </c>
      <c r="E43" s="13" t="s">
        <v>84</v>
      </c>
      <c r="F43" s="3">
        <v>2</v>
      </c>
      <c r="G43" s="35"/>
      <c r="H43" s="11">
        <f t="shared" si="0"/>
        <v>0</v>
      </c>
    </row>
    <row r="44" spans="1:8" ht="14.25" customHeight="1" x14ac:dyDescent="0.15">
      <c r="A44" s="12">
        <v>1</v>
      </c>
      <c r="B44" s="12">
        <v>40</v>
      </c>
      <c r="C44" s="13" t="s">
        <v>163</v>
      </c>
      <c r="D44" s="13" t="s">
        <v>51</v>
      </c>
      <c r="E44" s="13" t="s">
        <v>85</v>
      </c>
      <c r="F44" s="3">
        <v>2</v>
      </c>
      <c r="G44" s="34"/>
      <c r="H44" s="11">
        <f t="shared" si="0"/>
        <v>0</v>
      </c>
    </row>
    <row r="45" spans="1:8" ht="14.25" customHeight="1" x14ac:dyDescent="0.15">
      <c r="A45" s="12">
        <v>1</v>
      </c>
      <c r="B45" s="12">
        <v>41</v>
      </c>
      <c r="C45" s="13" t="s">
        <v>163</v>
      </c>
      <c r="D45" s="13" t="s">
        <v>52</v>
      </c>
      <c r="E45" s="13" t="s">
        <v>86</v>
      </c>
      <c r="F45" s="3">
        <v>3</v>
      </c>
      <c r="G45" s="35"/>
      <c r="H45" s="11">
        <f t="shared" si="0"/>
        <v>0</v>
      </c>
    </row>
    <row r="46" spans="1:8" ht="14.25" customHeight="1" x14ac:dyDescent="0.15">
      <c r="A46" s="12">
        <v>1</v>
      </c>
      <c r="B46" s="12">
        <v>42</v>
      </c>
      <c r="C46" s="13" t="s">
        <v>163</v>
      </c>
      <c r="D46" s="13" t="s">
        <v>53</v>
      </c>
      <c r="E46" s="13" t="s">
        <v>87</v>
      </c>
      <c r="F46" s="3">
        <v>2</v>
      </c>
      <c r="G46" s="35"/>
      <c r="H46" s="11">
        <f t="shared" si="0"/>
        <v>0</v>
      </c>
    </row>
    <row r="47" spans="1:8" ht="14.25" customHeight="1" x14ac:dyDescent="0.15">
      <c r="A47" s="12">
        <v>1</v>
      </c>
      <c r="B47" s="12">
        <v>43</v>
      </c>
      <c r="C47" s="13" t="s">
        <v>163</v>
      </c>
      <c r="D47" s="13" t="s">
        <v>54</v>
      </c>
      <c r="E47" s="13" t="s">
        <v>87</v>
      </c>
      <c r="F47" s="3">
        <v>2</v>
      </c>
      <c r="G47" s="35"/>
      <c r="H47" s="11">
        <f t="shared" si="0"/>
        <v>0</v>
      </c>
    </row>
    <row r="48" spans="1:8" ht="14.25" customHeight="1" x14ac:dyDescent="0.15">
      <c r="A48" s="12">
        <v>1</v>
      </c>
      <c r="B48" s="12">
        <v>44</v>
      </c>
      <c r="C48" s="13" t="s">
        <v>163</v>
      </c>
      <c r="D48" s="13" t="s">
        <v>55</v>
      </c>
      <c r="E48" s="13" t="s">
        <v>87</v>
      </c>
      <c r="F48" s="3">
        <v>2</v>
      </c>
      <c r="G48" s="34"/>
      <c r="H48" s="11">
        <f t="shared" si="0"/>
        <v>0</v>
      </c>
    </row>
    <row r="49" spans="1:8" ht="14.25" customHeight="1" x14ac:dyDescent="0.15">
      <c r="A49" s="12">
        <v>1</v>
      </c>
      <c r="B49" s="12">
        <v>45</v>
      </c>
      <c r="C49" s="13" t="s">
        <v>163</v>
      </c>
      <c r="D49" s="13" t="s">
        <v>56</v>
      </c>
      <c r="E49" s="13" t="s">
        <v>88</v>
      </c>
      <c r="F49" s="3">
        <v>2</v>
      </c>
      <c r="G49" s="35"/>
      <c r="H49" s="11">
        <f t="shared" si="0"/>
        <v>0</v>
      </c>
    </row>
    <row r="50" spans="1:8" ht="14.25" customHeight="1" x14ac:dyDescent="0.15">
      <c r="A50" s="12">
        <v>1</v>
      </c>
      <c r="B50" s="12">
        <v>46</v>
      </c>
      <c r="C50" s="13" t="s">
        <v>163</v>
      </c>
      <c r="D50" s="13" t="s">
        <v>57</v>
      </c>
      <c r="E50" s="13" t="s">
        <v>89</v>
      </c>
      <c r="F50" s="3">
        <v>4</v>
      </c>
      <c r="G50" s="34"/>
      <c r="H50" s="11">
        <f t="shared" si="0"/>
        <v>0</v>
      </c>
    </row>
    <row r="51" spans="1:8" ht="14.25" customHeight="1" x14ac:dyDescent="0.15">
      <c r="A51" s="12">
        <v>1</v>
      </c>
      <c r="B51" s="12">
        <v>47</v>
      </c>
      <c r="C51" s="13" t="s">
        <v>163</v>
      </c>
      <c r="D51" s="13" t="s">
        <v>58</v>
      </c>
      <c r="E51" s="13" t="s">
        <v>90</v>
      </c>
      <c r="F51" s="3">
        <v>5</v>
      </c>
      <c r="G51" s="35"/>
      <c r="H51" s="11">
        <f t="shared" si="0"/>
        <v>0</v>
      </c>
    </row>
    <row r="52" spans="1:8" ht="14.25" customHeight="1" x14ac:dyDescent="0.15">
      <c r="A52" s="12">
        <v>1</v>
      </c>
      <c r="B52" s="12">
        <v>48</v>
      </c>
      <c r="C52" s="13" t="s">
        <v>163</v>
      </c>
      <c r="D52" s="13" t="s">
        <v>59</v>
      </c>
      <c r="E52" s="13" t="s">
        <v>91</v>
      </c>
      <c r="F52" s="3">
        <v>2</v>
      </c>
      <c r="G52" s="34"/>
      <c r="H52" s="11">
        <f t="shared" si="0"/>
        <v>0</v>
      </c>
    </row>
    <row r="53" spans="1:8" ht="14.25" customHeight="1" x14ac:dyDescent="0.15">
      <c r="A53" s="12">
        <v>1</v>
      </c>
      <c r="B53" s="12">
        <v>49</v>
      </c>
      <c r="C53" s="13" t="s">
        <v>163</v>
      </c>
      <c r="D53" s="13" t="s">
        <v>60</v>
      </c>
      <c r="E53" s="13" t="s">
        <v>92</v>
      </c>
      <c r="F53" s="3">
        <v>5</v>
      </c>
      <c r="G53" s="35"/>
      <c r="H53" s="11">
        <f t="shared" si="0"/>
        <v>0</v>
      </c>
    </row>
    <row r="54" spans="1:8" ht="14.25" customHeight="1" x14ac:dyDescent="0.15">
      <c r="A54" s="12">
        <v>1</v>
      </c>
      <c r="B54" s="12">
        <v>50</v>
      </c>
      <c r="C54" s="13" t="s">
        <v>163</v>
      </c>
      <c r="D54" s="13" t="s">
        <v>61</v>
      </c>
      <c r="E54" s="13" t="s">
        <v>93</v>
      </c>
      <c r="F54" s="3">
        <v>17</v>
      </c>
      <c r="G54" s="34"/>
      <c r="H54" s="11">
        <f t="shared" si="0"/>
        <v>0</v>
      </c>
    </row>
    <row r="55" spans="1:8" ht="14.25" customHeight="1" x14ac:dyDescent="0.15">
      <c r="A55" s="12">
        <v>1</v>
      </c>
      <c r="B55" s="12">
        <v>51</v>
      </c>
      <c r="C55" s="13" t="s">
        <v>163</v>
      </c>
      <c r="D55" s="13" t="s">
        <v>62</v>
      </c>
      <c r="E55" s="13" t="s">
        <v>93</v>
      </c>
      <c r="F55" s="3">
        <v>17</v>
      </c>
      <c r="G55" s="35"/>
      <c r="H55" s="11">
        <f t="shared" si="0"/>
        <v>0</v>
      </c>
    </row>
    <row r="56" spans="1:8" ht="14.25" customHeight="1" x14ac:dyDescent="0.15">
      <c r="A56" s="12">
        <v>1</v>
      </c>
      <c r="B56" s="12">
        <v>52</v>
      </c>
      <c r="C56" s="13" t="s">
        <v>163</v>
      </c>
      <c r="D56" s="13" t="s">
        <v>63</v>
      </c>
      <c r="E56" s="13" t="s">
        <v>93</v>
      </c>
      <c r="F56" s="3">
        <v>17</v>
      </c>
      <c r="G56" s="35"/>
      <c r="H56" s="11">
        <f t="shared" si="0"/>
        <v>0</v>
      </c>
    </row>
    <row r="57" spans="1:8" ht="14.25" customHeight="1" x14ac:dyDescent="0.15">
      <c r="A57" s="12">
        <v>1</v>
      </c>
      <c r="B57" s="12">
        <v>53</v>
      </c>
      <c r="C57" s="13" t="s">
        <v>163</v>
      </c>
      <c r="D57" s="13" t="s">
        <v>64</v>
      </c>
      <c r="E57" s="13" t="s">
        <v>94</v>
      </c>
      <c r="F57" s="3">
        <v>2</v>
      </c>
      <c r="G57" s="35"/>
      <c r="H57" s="11">
        <f t="shared" si="0"/>
        <v>0</v>
      </c>
    </row>
    <row r="58" spans="1:8" ht="14.25" customHeight="1" x14ac:dyDescent="0.15">
      <c r="A58" s="12">
        <v>1</v>
      </c>
      <c r="B58" s="12">
        <v>54</v>
      </c>
      <c r="C58" s="13" t="s">
        <v>163</v>
      </c>
      <c r="D58" s="13" t="s">
        <v>65</v>
      </c>
      <c r="E58" s="13" t="s">
        <v>10</v>
      </c>
      <c r="F58" s="3">
        <v>1</v>
      </c>
      <c r="G58" s="35"/>
      <c r="H58" s="11">
        <f t="shared" si="0"/>
        <v>0</v>
      </c>
    </row>
    <row r="59" spans="1:8" ht="14.25" customHeight="1" x14ac:dyDescent="0.15">
      <c r="A59" s="12">
        <v>1</v>
      </c>
      <c r="B59" s="12">
        <v>55</v>
      </c>
      <c r="C59" s="13" t="s">
        <v>163</v>
      </c>
      <c r="D59" s="13" t="s">
        <v>66</v>
      </c>
      <c r="E59" s="13" t="s">
        <v>95</v>
      </c>
      <c r="F59" s="3">
        <v>1</v>
      </c>
      <c r="G59" s="35"/>
      <c r="H59" s="11">
        <f t="shared" si="0"/>
        <v>0</v>
      </c>
    </row>
    <row r="60" spans="1:8" ht="14.25" customHeight="1" x14ac:dyDescent="0.15">
      <c r="A60" s="12">
        <v>1</v>
      </c>
      <c r="B60" s="12">
        <v>56</v>
      </c>
      <c r="C60" s="13" t="s">
        <v>163</v>
      </c>
      <c r="D60" s="13" t="s">
        <v>67</v>
      </c>
      <c r="E60" s="13" t="s">
        <v>7</v>
      </c>
      <c r="F60" s="3">
        <v>2</v>
      </c>
      <c r="G60" s="35"/>
      <c r="H60" s="11">
        <f t="shared" si="0"/>
        <v>0</v>
      </c>
    </row>
    <row r="61" spans="1:8" ht="14.25" customHeight="1" x14ac:dyDescent="0.15">
      <c r="A61" s="12">
        <v>1</v>
      </c>
      <c r="B61" s="12">
        <v>57</v>
      </c>
      <c r="C61" s="13" t="s">
        <v>163</v>
      </c>
      <c r="D61" s="13" t="s">
        <v>68</v>
      </c>
      <c r="E61" s="13" t="s">
        <v>96</v>
      </c>
      <c r="F61" s="3">
        <v>13</v>
      </c>
      <c r="G61" s="35"/>
      <c r="H61" s="11">
        <f>F61*G61</f>
        <v>0</v>
      </c>
    </row>
    <row r="62" spans="1:8" ht="14.25" customHeight="1" x14ac:dyDescent="0.15">
      <c r="A62" s="12">
        <v>1</v>
      </c>
      <c r="B62" s="12">
        <v>58</v>
      </c>
      <c r="C62" s="13" t="s">
        <v>163</v>
      </c>
      <c r="D62" s="13" t="s">
        <v>69</v>
      </c>
      <c r="E62" s="13" t="s">
        <v>97</v>
      </c>
      <c r="F62" s="3">
        <v>7</v>
      </c>
      <c r="G62" s="35"/>
      <c r="H62" s="11">
        <f t="shared" si="0"/>
        <v>0</v>
      </c>
    </row>
    <row r="63" spans="1:8" ht="14.25" customHeight="1" x14ac:dyDescent="0.15">
      <c r="A63" s="12">
        <v>1</v>
      </c>
      <c r="B63" s="12">
        <v>59</v>
      </c>
      <c r="C63" s="13" t="s">
        <v>163</v>
      </c>
      <c r="D63" s="13" t="s">
        <v>70</v>
      </c>
      <c r="E63" s="13" t="s">
        <v>98</v>
      </c>
      <c r="F63" s="3">
        <v>124</v>
      </c>
      <c r="G63" s="35"/>
      <c r="H63" s="11">
        <f t="shared" si="0"/>
        <v>0</v>
      </c>
    </row>
    <row r="64" spans="1:8" ht="14.25" customHeight="1" x14ac:dyDescent="0.15">
      <c r="A64" s="12">
        <v>1</v>
      </c>
      <c r="B64" s="12">
        <v>60</v>
      </c>
      <c r="C64" s="13" t="s">
        <v>163</v>
      </c>
      <c r="D64" s="13" t="s">
        <v>71</v>
      </c>
      <c r="E64" s="13" t="s">
        <v>11</v>
      </c>
      <c r="F64" s="3">
        <v>64</v>
      </c>
      <c r="G64" s="35"/>
      <c r="H64" s="11">
        <f t="shared" si="0"/>
        <v>0</v>
      </c>
    </row>
    <row r="65" spans="1:8" ht="14.25" customHeight="1" x14ac:dyDescent="0.15">
      <c r="A65" s="12">
        <v>1</v>
      </c>
      <c r="B65" s="12">
        <v>61</v>
      </c>
      <c r="C65" s="13" t="s">
        <v>163</v>
      </c>
      <c r="D65" s="13" t="s">
        <v>72</v>
      </c>
      <c r="E65" s="13" t="s">
        <v>11</v>
      </c>
      <c r="F65" s="3">
        <v>44</v>
      </c>
      <c r="G65" s="34"/>
      <c r="H65" s="11">
        <f t="shared" ref="H65:H67" si="1">F65*G65</f>
        <v>0</v>
      </c>
    </row>
    <row r="66" spans="1:8" ht="14.25" customHeight="1" x14ac:dyDescent="0.15">
      <c r="A66" s="12">
        <v>1</v>
      </c>
      <c r="B66" s="12">
        <v>62</v>
      </c>
      <c r="C66" s="13" t="s">
        <v>163</v>
      </c>
      <c r="D66" s="13" t="s">
        <v>73</v>
      </c>
      <c r="E66" s="13" t="s">
        <v>99</v>
      </c>
      <c r="F66" s="3">
        <v>2</v>
      </c>
      <c r="G66" s="35"/>
      <c r="H66" s="11">
        <f t="shared" si="1"/>
        <v>0</v>
      </c>
    </row>
    <row r="67" spans="1:8" ht="14.25" customHeight="1" x14ac:dyDescent="0.15">
      <c r="A67" s="12">
        <v>1</v>
      </c>
      <c r="B67" s="12">
        <v>63</v>
      </c>
      <c r="C67" s="13" t="s">
        <v>163</v>
      </c>
      <c r="D67" s="13" t="s">
        <v>74</v>
      </c>
      <c r="E67" s="13" t="s">
        <v>99</v>
      </c>
      <c r="F67" s="3">
        <v>2</v>
      </c>
      <c r="G67" s="35"/>
      <c r="H67" s="11">
        <f t="shared" si="1"/>
        <v>0</v>
      </c>
    </row>
    <row r="68" spans="1:8" ht="14.25" customHeight="1" x14ac:dyDescent="0.15">
      <c r="A68" s="25"/>
      <c r="B68" s="26"/>
      <c r="C68" s="27"/>
      <c r="D68" s="26"/>
      <c r="E68" s="28"/>
      <c r="F68" s="29"/>
      <c r="G68" s="15" t="str">
        <f>CONCATENATE("札番",A67," 計")</f>
        <v>札番1 計</v>
      </c>
      <c r="H68" s="24" t="str">
        <f>IF(COUNT(G5:G67)=63,SUM(H5:H67),"辞退")</f>
        <v>辞退</v>
      </c>
    </row>
    <row r="69" spans="1:8" ht="14.25" hidden="1" customHeight="1" x14ac:dyDescent="0.15">
      <c r="A69" s="19">
        <v>3</v>
      </c>
      <c r="B69" s="19">
        <v>150</v>
      </c>
      <c r="C69" s="20" t="s">
        <v>100</v>
      </c>
      <c r="D69" s="19" t="s">
        <v>101</v>
      </c>
      <c r="E69" s="20" t="s">
        <v>102</v>
      </c>
      <c r="F69" s="22">
        <v>120</v>
      </c>
      <c r="G69" s="36">
        <v>72000</v>
      </c>
      <c r="H69" s="11">
        <f t="shared" ref="H69:H97" si="2">F69*G69</f>
        <v>8640000</v>
      </c>
    </row>
    <row r="70" spans="1:8" hidden="1" x14ac:dyDescent="0.15">
      <c r="A70" s="19">
        <v>3</v>
      </c>
      <c r="B70" s="19">
        <v>151</v>
      </c>
      <c r="C70" s="20" t="s">
        <v>100</v>
      </c>
      <c r="D70" s="19" t="s">
        <v>103</v>
      </c>
      <c r="E70" s="19" t="s">
        <v>104</v>
      </c>
      <c r="F70" s="22">
        <v>3</v>
      </c>
      <c r="G70" s="23">
        <v>17600</v>
      </c>
      <c r="H70" s="11">
        <f t="shared" si="2"/>
        <v>52800</v>
      </c>
    </row>
    <row r="71" spans="1:8" hidden="1" x14ac:dyDescent="0.15">
      <c r="A71" s="19">
        <v>3</v>
      </c>
      <c r="B71" s="19">
        <v>152</v>
      </c>
      <c r="C71" s="20" t="s">
        <v>100</v>
      </c>
      <c r="D71" s="19" t="s">
        <v>105</v>
      </c>
      <c r="E71" s="19" t="s">
        <v>106</v>
      </c>
      <c r="F71" s="22">
        <v>17</v>
      </c>
      <c r="G71" s="23">
        <v>65280</v>
      </c>
      <c r="H71" s="11">
        <f t="shared" si="2"/>
        <v>1109760</v>
      </c>
    </row>
    <row r="72" spans="1:8" hidden="1" x14ac:dyDescent="0.15">
      <c r="A72" s="19">
        <v>3</v>
      </c>
      <c r="B72" s="19">
        <v>153</v>
      </c>
      <c r="C72" s="20" t="s">
        <v>100</v>
      </c>
      <c r="D72" s="19" t="s">
        <v>107</v>
      </c>
      <c r="E72" s="19" t="s">
        <v>108</v>
      </c>
      <c r="F72" s="22">
        <v>4</v>
      </c>
      <c r="G72" s="23">
        <v>17600</v>
      </c>
      <c r="H72" s="11">
        <f t="shared" si="2"/>
        <v>70400</v>
      </c>
    </row>
    <row r="73" spans="1:8" hidden="1" x14ac:dyDescent="0.15">
      <c r="A73" s="30"/>
      <c r="B73" s="31"/>
      <c r="C73" s="31"/>
      <c r="D73" s="31"/>
      <c r="E73" s="31"/>
      <c r="F73" s="29" t="s">
        <v>157</v>
      </c>
      <c r="G73" s="15" t="str">
        <f>CONCATENATE("札番",A72," 計")</f>
        <v>札番3 計</v>
      </c>
      <c r="H73" s="24">
        <f>IF(SUMIF(A:A,A72,H:H)&gt;0,SUMIF(A:A,A72,H:H),"辞退")</f>
        <v>9872960</v>
      </c>
    </row>
    <row r="74" spans="1:8" hidden="1" x14ac:dyDescent="0.15">
      <c r="A74" s="19">
        <v>4</v>
      </c>
      <c r="B74" s="19">
        <v>154</v>
      </c>
      <c r="C74" s="19" t="s">
        <v>109</v>
      </c>
      <c r="D74" s="19" t="s">
        <v>110</v>
      </c>
      <c r="E74" s="19" t="s">
        <v>111</v>
      </c>
      <c r="F74" s="22">
        <v>10</v>
      </c>
      <c r="G74" s="23">
        <v>33120</v>
      </c>
      <c r="H74" s="11">
        <f t="shared" si="2"/>
        <v>331200</v>
      </c>
    </row>
    <row r="75" spans="1:8" hidden="1" x14ac:dyDescent="0.15">
      <c r="A75" s="19">
        <v>4</v>
      </c>
      <c r="B75" s="19">
        <v>155</v>
      </c>
      <c r="C75" s="19" t="s">
        <v>109</v>
      </c>
      <c r="D75" s="19" t="s">
        <v>112</v>
      </c>
      <c r="E75" s="19" t="s">
        <v>113</v>
      </c>
      <c r="F75" s="22">
        <v>3</v>
      </c>
      <c r="G75" s="23">
        <v>95680</v>
      </c>
      <c r="H75" s="11">
        <f t="shared" si="2"/>
        <v>287040</v>
      </c>
    </row>
    <row r="76" spans="1:8" hidden="1" x14ac:dyDescent="0.15">
      <c r="A76" s="19">
        <v>4</v>
      </c>
      <c r="B76" s="19">
        <v>156</v>
      </c>
      <c r="C76" s="19" t="s">
        <v>109</v>
      </c>
      <c r="D76" s="19" t="s">
        <v>114</v>
      </c>
      <c r="E76" s="19" t="s">
        <v>115</v>
      </c>
      <c r="F76" s="22">
        <v>1</v>
      </c>
      <c r="G76" s="23">
        <v>5520</v>
      </c>
      <c r="H76" s="11">
        <f t="shared" si="2"/>
        <v>5520</v>
      </c>
    </row>
    <row r="77" spans="1:8" hidden="1" x14ac:dyDescent="0.15">
      <c r="A77" s="19">
        <v>4</v>
      </c>
      <c r="B77" s="19">
        <v>157</v>
      </c>
      <c r="C77" s="19" t="s">
        <v>109</v>
      </c>
      <c r="D77" s="19" t="s">
        <v>116</v>
      </c>
      <c r="E77" s="20">
        <v>723400</v>
      </c>
      <c r="F77" s="22">
        <v>1</v>
      </c>
      <c r="G77" s="23">
        <v>3680</v>
      </c>
      <c r="H77" s="11">
        <f t="shared" si="2"/>
        <v>3680</v>
      </c>
    </row>
    <row r="78" spans="1:8" hidden="1" x14ac:dyDescent="0.15">
      <c r="A78" s="19">
        <v>4</v>
      </c>
      <c r="B78" s="19">
        <v>158</v>
      </c>
      <c r="C78" s="19" t="s">
        <v>109</v>
      </c>
      <c r="D78" s="19" t="s">
        <v>117</v>
      </c>
      <c r="E78" s="19" t="s">
        <v>118</v>
      </c>
      <c r="F78" s="22">
        <v>1</v>
      </c>
      <c r="G78" s="23">
        <v>41400</v>
      </c>
      <c r="H78" s="11">
        <f t="shared" si="2"/>
        <v>41400</v>
      </c>
    </row>
    <row r="79" spans="1:8" hidden="1" x14ac:dyDescent="0.15">
      <c r="A79" s="19">
        <v>4</v>
      </c>
      <c r="B79" s="19">
        <v>159</v>
      </c>
      <c r="C79" s="19" t="s">
        <v>119</v>
      </c>
      <c r="D79" s="19" t="s">
        <v>120</v>
      </c>
      <c r="E79" s="19" t="s">
        <v>121</v>
      </c>
      <c r="F79" s="22">
        <v>5</v>
      </c>
      <c r="G79" s="23">
        <v>16500</v>
      </c>
      <c r="H79" s="11">
        <f t="shared" si="2"/>
        <v>82500</v>
      </c>
    </row>
    <row r="80" spans="1:8" hidden="1" x14ac:dyDescent="0.15">
      <c r="A80" s="32"/>
      <c r="B80" s="33"/>
      <c r="C80" s="33"/>
      <c r="D80" s="33"/>
      <c r="E80" s="33"/>
      <c r="F80" s="29" t="s">
        <v>158</v>
      </c>
      <c r="G80" s="15" t="str">
        <f>CONCATENATE("札番",A79," 計")</f>
        <v>札番4 計</v>
      </c>
      <c r="H80" s="24">
        <f>IF(SUMIF(A:A,A79,H:H)&gt;0,SUMIF(A:A,A79,H:H),"辞退")</f>
        <v>751340</v>
      </c>
    </row>
    <row r="81" spans="1:8" hidden="1" x14ac:dyDescent="0.15">
      <c r="A81" s="19">
        <v>5</v>
      </c>
      <c r="B81" s="19">
        <v>160</v>
      </c>
      <c r="C81" s="19" t="s">
        <v>122</v>
      </c>
      <c r="D81" s="19" t="s">
        <v>123</v>
      </c>
      <c r="E81" s="19" t="s">
        <v>124</v>
      </c>
      <c r="F81" s="22">
        <v>3</v>
      </c>
      <c r="G81" s="23">
        <v>81000</v>
      </c>
      <c r="H81" s="11">
        <f t="shared" si="2"/>
        <v>243000</v>
      </c>
    </row>
    <row r="82" spans="1:8" hidden="1" x14ac:dyDescent="0.15">
      <c r="A82" s="19">
        <v>5</v>
      </c>
      <c r="B82" s="19">
        <v>161</v>
      </c>
      <c r="C82" s="19" t="s">
        <v>122</v>
      </c>
      <c r="D82" s="19" t="s">
        <v>125</v>
      </c>
      <c r="E82" s="19" t="s">
        <v>126</v>
      </c>
      <c r="F82" s="22">
        <v>10</v>
      </c>
      <c r="G82" s="23">
        <v>10500</v>
      </c>
      <c r="H82" s="11">
        <f t="shared" si="2"/>
        <v>105000</v>
      </c>
    </row>
    <row r="83" spans="1:8" hidden="1" x14ac:dyDescent="0.15">
      <c r="A83" s="19">
        <v>5</v>
      </c>
      <c r="B83" s="19">
        <v>162</v>
      </c>
      <c r="C83" s="19" t="s">
        <v>122</v>
      </c>
      <c r="D83" s="19" t="s">
        <v>127</v>
      </c>
      <c r="E83" s="19" t="s">
        <v>128</v>
      </c>
      <c r="F83" s="22">
        <v>10</v>
      </c>
      <c r="G83" s="23">
        <v>10500</v>
      </c>
      <c r="H83" s="11">
        <f t="shared" si="2"/>
        <v>105000</v>
      </c>
    </row>
    <row r="84" spans="1:8" hidden="1" x14ac:dyDescent="0.15">
      <c r="A84" s="19">
        <v>5</v>
      </c>
      <c r="B84" s="19">
        <v>163</v>
      </c>
      <c r="C84" s="19" t="s">
        <v>122</v>
      </c>
      <c r="D84" s="19" t="s">
        <v>129</v>
      </c>
      <c r="E84" s="19" t="s">
        <v>130</v>
      </c>
      <c r="F84" s="22">
        <v>7</v>
      </c>
      <c r="G84" s="23">
        <v>10500</v>
      </c>
      <c r="H84" s="11">
        <f t="shared" si="2"/>
        <v>73500</v>
      </c>
    </row>
    <row r="85" spans="1:8" hidden="1" x14ac:dyDescent="0.15">
      <c r="A85" s="19">
        <v>5</v>
      </c>
      <c r="B85" s="19">
        <v>164</v>
      </c>
      <c r="C85" s="19" t="s">
        <v>122</v>
      </c>
      <c r="D85" s="19" t="s">
        <v>131</v>
      </c>
      <c r="E85" s="19" t="s">
        <v>132</v>
      </c>
      <c r="F85" s="22">
        <v>19</v>
      </c>
      <c r="G85" s="23">
        <v>16600</v>
      </c>
      <c r="H85" s="11">
        <f t="shared" si="2"/>
        <v>315400</v>
      </c>
    </row>
    <row r="86" spans="1:8" hidden="1" x14ac:dyDescent="0.15">
      <c r="A86" s="19">
        <v>5</v>
      </c>
      <c r="B86" s="19">
        <v>165</v>
      </c>
      <c r="C86" s="19" t="s">
        <v>109</v>
      </c>
      <c r="D86" s="19" t="s">
        <v>133</v>
      </c>
      <c r="E86" s="19" t="s">
        <v>134</v>
      </c>
      <c r="F86" s="22">
        <v>19</v>
      </c>
      <c r="G86" s="23">
        <v>11250</v>
      </c>
      <c r="H86" s="11">
        <f t="shared" si="2"/>
        <v>213750</v>
      </c>
    </row>
    <row r="87" spans="1:8" hidden="1" x14ac:dyDescent="0.15">
      <c r="A87" s="19">
        <v>5</v>
      </c>
      <c r="B87" s="19">
        <v>166</v>
      </c>
      <c r="C87" s="19" t="s">
        <v>109</v>
      </c>
      <c r="D87" s="19" t="s">
        <v>135</v>
      </c>
      <c r="E87" s="19" t="s">
        <v>136</v>
      </c>
      <c r="F87" s="22">
        <v>1</v>
      </c>
      <c r="G87" s="23">
        <v>810</v>
      </c>
      <c r="H87" s="11">
        <f t="shared" si="2"/>
        <v>810</v>
      </c>
    </row>
    <row r="88" spans="1:8" hidden="1" x14ac:dyDescent="0.15">
      <c r="A88" s="19">
        <v>5</v>
      </c>
      <c r="B88" s="19">
        <v>167</v>
      </c>
      <c r="C88" s="19" t="s">
        <v>122</v>
      </c>
      <c r="D88" s="19" t="s">
        <v>137</v>
      </c>
      <c r="E88" s="19" t="s">
        <v>138</v>
      </c>
      <c r="F88" s="22">
        <v>1</v>
      </c>
      <c r="G88" s="23">
        <v>29700</v>
      </c>
      <c r="H88" s="11">
        <f t="shared" si="2"/>
        <v>29700</v>
      </c>
    </row>
    <row r="89" spans="1:8" hidden="1" x14ac:dyDescent="0.15">
      <c r="A89" s="19">
        <v>5</v>
      </c>
      <c r="B89" s="19">
        <v>168</v>
      </c>
      <c r="C89" s="19" t="s">
        <v>122</v>
      </c>
      <c r="D89" s="19" t="s">
        <v>139</v>
      </c>
      <c r="E89" s="19" t="s">
        <v>140</v>
      </c>
      <c r="F89" s="22">
        <v>1</v>
      </c>
      <c r="G89" s="23">
        <v>14400</v>
      </c>
      <c r="H89" s="11">
        <f t="shared" si="2"/>
        <v>14400</v>
      </c>
    </row>
    <row r="90" spans="1:8" hidden="1" x14ac:dyDescent="0.15">
      <c r="A90" s="19">
        <v>5</v>
      </c>
      <c r="B90" s="19">
        <v>169</v>
      </c>
      <c r="C90" s="19" t="s">
        <v>109</v>
      </c>
      <c r="D90" s="19" t="s">
        <v>141</v>
      </c>
      <c r="E90" s="19" t="s">
        <v>142</v>
      </c>
      <c r="F90" s="22">
        <v>10</v>
      </c>
      <c r="G90" s="23">
        <v>8100</v>
      </c>
      <c r="H90" s="11">
        <f t="shared" si="2"/>
        <v>81000</v>
      </c>
    </row>
    <row r="91" spans="1:8" hidden="1" x14ac:dyDescent="0.15">
      <c r="A91" s="19">
        <v>5</v>
      </c>
      <c r="B91" s="19">
        <v>170</v>
      </c>
      <c r="C91" s="19" t="s">
        <v>122</v>
      </c>
      <c r="D91" s="19" t="s">
        <v>143</v>
      </c>
      <c r="E91" s="19" t="s">
        <v>144</v>
      </c>
      <c r="F91" s="22">
        <v>4</v>
      </c>
      <c r="G91" s="23">
        <v>8800</v>
      </c>
      <c r="H91" s="11">
        <f t="shared" si="2"/>
        <v>35200</v>
      </c>
    </row>
    <row r="92" spans="1:8" hidden="1" x14ac:dyDescent="0.15">
      <c r="A92" s="19">
        <v>5</v>
      </c>
      <c r="B92" s="19">
        <v>171</v>
      </c>
      <c r="C92" s="19" t="s">
        <v>122</v>
      </c>
      <c r="D92" s="19" t="s">
        <v>145</v>
      </c>
      <c r="E92" s="19" t="s">
        <v>146</v>
      </c>
      <c r="F92" s="22">
        <v>1</v>
      </c>
      <c r="G92" s="23">
        <v>11700</v>
      </c>
      <c r="H92" s="11">
        <f t="shared" si="2"/>
        <v>11700</v>
      </c>
    </row>
    <row r="93" spans="1:8" hidden="1" x14ac:dyDescent="0.15">
      <c r="A93" s="19">
        <v>5</v>
      </c>
      <c r="B93" s="19">
        <v>172</v>
      </c>
      <c r="C93" s="19" t="s">
        <v>109</v>
      </c>
      <c r="D93" s="19" t="s">
        <v>147</v>
      </c>
      <c r="E93" s="19" t="s">
        <v>148</v>
      </c>
      <c r="F93" s="22">
        <v>1</v>
      </c>
      <c r="G93" s="23">
        <v>40500</v>
      </c>
      <c r="H93" s="11">
        <f t="shared" si="2"/>
        <v>40500</v>
      </c>
    </row>
    <row r="94" spans="1:8" hidden="1" x14ac:dyDescent="0.15">
      <c r="A94" s="19">
        <v>5</v>
      </c>
      <c r="B94" s="19">
        <v>173</v>
      </c>
      <c r="C94" s="19" t="s">
        <v>109</v>
      </c>
      <c r="D94" s="19" t="s">
        <v>149</v>
      </c>
      <c r="E94" s="19" t="s">
        <v>150</v>
      </c>
      <c r="F94" s="22">
        <v>1</v>
      </c>
      <c r="G94" s="23">
        <v>18000</v>
      </c>
      <c r="H94" s="11">
        <f t="shared" si="2"/>
        <v>18000</v>
      </c>
    </row>
    <row r="95" spans="1:8" hidden="1" x14ac:dyDescent="0.15">
      <c r="A95" s="19">
        <v>5</v>
      </c>
      <c r="B95" s="19">
        <v>174</v>
      </c>
      <c r="C95" s="19" t="s">
        <v>109</v>
      </c>
      <c r="D95" s="19" t="s">
        <v>151</v>
      </c>
      <c r="E95" s="19" t="s">
        <v>152</v>
      </c>
      <c r="F95" s="22">
        <v>1</v>
      </c>
      <c r="G95" s="23">
        <v>3780</v>
      </c>
      <c r="H95" s="11">
        <f t="shared" si="2"/>
        <v>3780</v>
      </c>
    </row>
    <row r="96" spans="1:8" hidden="1" x14ac:dyDescent="0.15">
      <c r="A96" s="19">
        <v>5</v>
      </c>
      <c r="B96" s="19">
        <v>175</v>
      </c>
      <c r="C96" s="19" t="s">
        <v>109</v>
      </c>
      <c r="D96" s="19" t="s">
        <v>153</v>
      </c>
      <c r="E96" s="19" t="s">
        <v>154</v>
      </c>
      <c r="F96" s="22">
        <v>1</v>
      </c>
      <c r="G96" s="23">
        <v>16200</v>
      </c>
      <c r="H96" s="11">
        <f t="shared" si="2"/>
        <v>16200</v>
      </c>
    </row>
    <row r="97" spans="1:8" hidden="1" x14ac:dyDescent="0.15">
      <c r="A97" s="19">
        <v>5</v>
      </c>
      <c r="B97" s="19">
        <v>176</v>
      </c>
      <c r="C97" s="19" t="s">
        <v>109</v>
      </c>
      <c r="D97" s="19" t="s">
        <v>155</v>
      </c>
      <c r="E97" s="19" t="s">
        <v>156</v>
      </c>
      <c r="F97" s="22">
        <v>1</v>
      </c>
      <c r="G97" s="23">
        <v>11250</v>
      </c>
      <c r="H97" s="11">
        <f t="shared" si="2"/>
        <v>11250</v>
      </c>
    </row>
    <row r="98" spans="1:8" hidden="1" x14ac:dyDescent="0.15">
      <c r="A98" s="32"/>
      <c r="B98" s="33"/>
      <c r="C98" s="33"/>
      <c r="D98" s="33"/>
      <c r="E98" s="33"/>
      <c r="F98" s="29" t="s">
        <v>159</v>
      </c>
      <c r="G98" s="15" t="str">
        <f>CONCATENATE("札番",A97," 計")</f>
        <v>札番5 計</v>
      </c>
      <c r="H98" s="24">
        <f>IF(SUMIF(A:A,A97,H:H)&gt;0,SUMIF(A:A,A97,H:H),"辞退")</f>
        <v>1318190</v>
      </c>
    </row>
    <row r="100" spans="1:8" hidden="1" x14ac:dyDescent="0.15">
      <c r="H100" s="10" t="e">
        <f>#REF!+H68+H73+H80+H98</f>
        <v>#REF!</v>
      </c>
    </row>
  </sheetData>
  <phoneticPr fontId="2"/>
  <dataValidations count="2">
    <dataValidation imeMode="disabled" operator="greaterThanOrEqual" allowBlank="1" showErrorMessage="1" errorTitle="エラー" error="1包装当たりの単価を「1円以上の整数」で入力してください。" sqref="G52 G6 G14 G27 G31 G36 G41 G44 G24 G54 G65 G48 G50 G68:G69 G98 G80 G73" xr:uid="{8AB8AD92-2BDB-4268-B9A2-DC6341EC8946}"/>
    <dataValidation type="whole" imeMode="disabled" operator="greaterThanOrEqual" allowBlank="1" showErrorMessage="1" errorTitle="エラー" error="1包装単位当たりの単価を「1円以上の整数」で入力してください。" sqref="G5 G15:G23 G32:G35 G37:G40 G45:G47 G51 G49 G53 G25:G26 G7:G13 G66:G67 G55:G64 G42:G43 G28:G30" xr:uid="{FA532FA5-77C0-4D78-91D4-8183F25A1DD4}">
      <formula1>1</formula1>
    </dataValidation>
  </dataValidation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R7明細書</vt:lpstr>
      <vt:lpstr>'R7明細書'!Print_Area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矢島 史康</dc:creator>
  <cp:lastModifiedBy>熊部 雄基</cp:lastModifiedBy>
  <cp:lastPrinted>2025-11-10T10:57:58Z</cp:lastPrinted>
  <dcterms:created xsi:type="dcterms:W3CDTF">2023-11-10T01:12:50Z</dcterms:created>
  <dcterms:modified xsi:type="dcterms:W3CDTF">2025-11-12T00:55:31Z</dcterms:modified>
</cp:coreProperties>
</file>