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2.100.100\100_事務局\50_用度担当\R７年度\18財務\7薬品費\040_試薬（一般検査）\31_生化学等【12月頭契約】（機器スズケン）\執行伺い\"/>
    </mc:Choice>
  </mc:AlternateContent>
  <xr:revisionPtr revIDLastSave="0" documentId="13_ncr:101_{BDC06C6C-A222-49BE-9F4D-B53FA7CC736F}" xr6:coauthVersionLast="47" xr6:coauthVersionMax="47" xr10:uidLastSave="{00000000-0000-0000-0000-000000000000}"/>
  <bookViews>
    <workbookView xWindow="345" yWindow="105" windowWidth="10920" windowHeight="10695" activeTab="1" xr2:uid="{55CED87A-B245-4032-BF31-B345F761AE45}"/>
  </bookViews>
  <sheets>
    <sheet name="入札書" sheetId="7" r:id="rId1"/>
    <sheet name="明細書" sheetId="5" r:id="rId2"/>
  </sheets>
  <definedNames>
    <definedName name="_xlnm._FilterDatabase" localSheetId="1" hidden="1">明細書!$B$3:$H$120</definedName>
    <definedName name="_xlnm.Print_Area" localSheetId="0">入札書!$A$1:$G$37</definedName>
    <definedName name="_xlnm.Print_Area" localSheetId="1">明細書!$A$1:$H$122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0" i="5" l="1"/>
  <c r="H95" i="5"/>
  <c r="G31" i="7" s="1"/>
  <c r="G95" i="5"/>
  <c r="G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G102" i="5"/>
  <c r="H96" i="5"/>
  <c r="H97" i="5"/>
  <c r="H98" i="5"/>
  <c r="H99" i="5"/>
  <c r="H102" i="5" s="1"/>
  <c r="G32" i="7" s="1"/>
  <c r="H100" i="5"/>
  <c r="H101" i="5"/>
  <c r="H91" i="5"/>
  <c r="H92" i="5"/>
  <c r="H93" i="5"/>
  <c r="H94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5" i="5"/>
  <c r="H4" i="5"/>
  <c r="H90" i="5" l="1"/>
  <c r="G30" i="7" s="1"/>
  <c r="H120" i="5"/>
  <c r="G33" i="7" s="1"/>
  <c r="B30" i="7" l="1"/>
  <c r="H122" i="5"/>
</calcChain>
</file>

<file path=xl/sharedStrings.xml><?xml version="1.0" encoding="utf-8"?>
<sst xmlns="http://schemas.openxmlformats.org/spreadsheetml/2006/main" count="376" uniqueCount="252">
  <si>
    <t>見積
連番</t>
    <rPh sb="0" eb="2">
      <t>ミツモリ</t>
    </rPh>
    <rPh sb="3" eb="5">
      <t>レンバン</t>
    </rPh>
    <phoneticPr fontId="6"/>
  </si>
  <si>
    <t>品名</t>
  </si>
  <si>
    <t>見積単価
（税別）</t>
    <phoneticPr fontId="6"/>
  </si>
  <si>
    <t>見積金額
（税別）
〔自動計算〕</t>
    <phoneticPr fontId="6"/>
  </si>
  <si>
    <t>札番</t>
    <rPh sb="0" eb="1">
      <t>フダ</t>
    </rPh>
    <rPh sb="1" eb="2">
      <t>バン</t>
    </rPh>
    <phoneticPr fontId="6"/>
  </si>
  <si>
    <t>規格</t>
    <rPh sb="0" eb="2">
      <t>キカク</t>
    </rPh>
    <phoneticPr fontId="2"/>
  </si>
  <si>
    <t>メーカー名</t>
    <rPh sb="4" eb="5">
      <t>メイ</t>
    </rPh>
    <phoneticPr fontId="2"/>
  </si>
  <si>
    <t>ｺﾊﾞｽ ｼｽﾃﾑ Cl 電極 （緑）</t>
  </si>
  <si>
    <t>1個</t>
  </si>
  <si>
    <t>ｺﾊﾞｽ ｼｽﾃﾑ K 電極 （赤）</t>
  </si>
  <si>
    <t>ｺﾊﾞｽ ｼｽﾃﾑ Na 電極 （黄）</t>
  </si>
  <si>
    <t>ｺﾊﾞｽ ｼｽﾃﾑ-G ｱｷｭﾗｽｵｰﾄ ALBII</t>
  </si>
  <si>
    <t>560回</t>
  </si>
  <si>
    <t>ｺﾊﾞｽ ｼｽﾃﾑ-G ｸｲｯｸｵｰﾄ ﾈｵ ALT JS</t>
  </si>
  <si>
    <t>ｺﾊﾞｽ ｼｽﾃﾑ-G ｸｲｯｸｵｰﾄ ﾈｵ AST JS</t>
  </si>
  <si>
    <t>ｺﾊﾞｽ ｼｽﾃﾑ-G ｸｲｯｸｵｰﾄ ﾈｵ Ch-E</t>
  </si>
  <si>
    <t>450回</t>
  </si>
  <si>
    <t>ｺﾊﾞｽ ｼｽﾃﾑ-G ｸｲｯｸｵｰﾄ ﾈｵ LAP</t>
  </si>
  <si>
    <t>450ﾃｽﾄ</t>
  </si>
  <si>
    <t>ｺﾊﾞｽ ｼｽﾃﾑ-G ｸｲｯｸｵｰﾄ ﾈｵ TGII (A)</t>
  </si>
  <si>
    <t>410回</t>
  </si>
  <si>
    <t>ｺﾊﾞｽ ｼｽﾃﾑ-G ｸｲｯｸｵｰﾄ ﾈｵ ｶﾞﾝﾏ-GT JS</t>
  </si>
  <si>
    <t>635336 400回</t>
  </si>
  <si>
    <t>ｺﾊﾞｽ ｼｽﾃﾑ-G ｺﾊﾞｽ試薬 ALP IFCC Gen.2</t>
  </si>
  <si>
    <t>1100回</t>
  </si>
  <si>
    <t>ｺﾊﾞｽ ｼｽﾃﾑ-G ｺﾊﾞｽ試薬 AMY Gen.2</t>
  </si>
  <si>
    <t>750回</t>
  </si>
  <si>
    <t>ｺﾊﾞｽ ｼｽﾃﾑ-G ｺﾊﾞｽ試薬 CHOL Gen.2</t>
  </si>
  <si>
    <t>2600回</t>
  </si>
  <si>
    <t>ｺﾊﾞｽ ｼｽﾃﾑ-G ｺﾊﾞｽ試薬 CREP Gen.2</t>
  </si>
  <si>
    <t>600回</t>
  </si>
  <si>
    <t>ｺﾊﾞｽ ｼｽﾃﾑ-G ｺﾊﾞｽ試薬 DIG</t>
  </si>
  <si>
    <t>500ﾃｽﾄ</t>
  </si>
  <si>
    <t>ｺﾊﾞｽ ｼｽﾃﾑ-G ｺﾊﾞｽ試薬 FERR Gen.4</t>
  </si>
  <si>
    <t>400ﾃｽﾄ</t>
  </si>
  <si>
    <t>ｺﾊﾞｽ ｼｽﾃﾑ-G ｺﾊﾞｽ試薬 GLUC HK Gen.3</t>
  </si>
  <si>
    <t>3300回</t>
  </si>
  <si>
    <t>ｺﾊﾞｽ ｼｽﾃﾑ-G ｺﾊﾞｽ試薬 HDL-C Gen.4</t>
  </si>
  <si>
    <t>700回</t>
  </si>
  <si>
    <t>ｺﾊﾞｽ ｼｽﾃﾑ-G ｺﾊﾞｽ試薬 IRON Gen.2</t>
  </si>
  <si>
    <t>ｺﾊﾞｽ ｼｽﾃﾑ-G ｺﾊﾞｽ試薬 LDH IFCC Gen.2</t>
  </si>
  <si>
    <t>850回</t>
  </si>
  <si>
    <t>ｺﾊﾞｽ ｼｽﾃﾑ-G ｺﾊﾞｽ試薬 LDL-C Gen.3</t>
  </si>
  <si>
    <t>ｺﾊﾞｽ ｼｽﾃﾑ-G ｺﾊﾞｽ試薬 PHOS Gen.2</t>
  </si>
  <si>
    <t>ｺﾊﾞｽ ｼｽﾃﾑ-G ｺﾊﾞｽ試薬 TP Gen.2</t>
  </si>
  <si>
    <t>1050回</t>
  </si>
  <si>
    <t>ｺﾊﾞｽ ｼｽﾃﾑ-G ｺﾊﾞｽ試薬 TPUC Gen.3</t>
  </si>
  <si>
    <t>650回</t>
  </si>
  <si>
    <t>ｺﾊﾞｽ ｼｽﾃﾑ-G ｺﾊﾞｽ試薬 UA Gen.2</t>
  </si>
  <si>
    <t>1300回</t>
  </si>
  <si>
    <t>ｺﾊﾞｽ ｼｽﾃﾑ-G ｺﾊﾞｽ試薬 UIBC</t>
  </si>
  <si>
    <t>100回</t>
  </si>
  <si>
    <t>ｺﾊﾞｽ ｼｽﾃﾑ-G ｺﾊﾞｽ試薬 ﾊﾞﾝｺﾏｲｼﾝⅢ (200)</t>
  </si>
  <si>
    <t>200ﾃｽﾄ</t>
  </si>
  <si>
    <t>ｺﾊﾞｽ ｼｽﾃﾑ-G ｼｸﾞﾅｽｵｰﾄ CK</t>
  </si>
  <si>
    <t>635329 450回</t>
  </si>
  <si>
    <t>ｺﾊﾞｽ ｼｽﾃﾑ-G ｼｸﾞﾅｽｵｰﾄ UN</t>
  </si>
  <si>
    <t>635343 610回</t>
  </si>
  <si>
    <t>ｺﾊﾞｽ ｼｽﾃﾑ-G ﾈｽｺｰﾄ VL D-BIL</t>
  </si>
  <si>
    <t>400回</t>
  </si>
  <si>
    <t>ｺﾊﾞｽ ｼｽﾃﾑ-G ﾈｽｺｰﾄ VL T-BIL</t>
  </si>
  <si>
    <t>500回</t>
  </si>
  <si>
    <t>ｺﾊﾞｽ ｼｽﾃﾑ-G ﾘｷﾃｯｸ CaⅡ</t>
  </si>
  <si>
    <t>1500回</t>
  </si>
  <si>
    <t>ｺﾊﾞｽ ｼｽﾃﾑ-G ﾘｷﾃｯｸ Mg II</t>
  </si>
  <si>
    <t>690ﾃｽﾄ</t>
  </si>
  <si>
    <t>ｺﾊﾞｽｼｽﾃﾑ-G CRP-ﾗﾃｯｸｽX2｢生研｣</t>
  </si>
  <si>
    <t>635251 280回</t>
  </si>
  <si>
    <t>ｺﾊﾞｽｼｽﾃﾑ-G IgA-TIA NX｢生研｣</t>
  </si>
  <si>
    <t>635312 300回</t>
  </si>
  <si>
    <t>ｺﾊﾞｽｼｽﾃﾑ-G IgG-TIA NX｢生研｣</t>
  </si>
  <si>
    <t>635305 300回</t>
  </si>
  <si>
    <t>ｺﾊﾞｽｼｽﾃﾑ-G IgM-TIA NX｢生研｣</t>
  </si>
  <si>
    <t>635299 300回</t>
  </si>
  <si>
    <t>ｺﾊﾞｽｼｽﾃﾑ-G ﾅﾉﾋﾟｱKL-6</t>
  </si>
  <si>
    <t>100ﾃｽﾄ</t>
  </si>
  <si>
    <t>ｺﾊﾞｽｼｽﾃﾑ-G ﾒﾃﾞｨｴｰｽRPR</t>
  </si>
  <si>
    <t>635824 200ﾃｽﾄ</t>
  </si>
  <si>
    <t>MODﾖｳ ｲﾑﾉｷｭｰｾﾗ (H)</t>
  </si>
  <si>
    <t>3MLX5</t>
  </si>
  <si>
    <t>MODﾖｳ ｲﾑﾉｷｭｰｾﾗ (L)</t>
  </si>
  <si>
    <t>RPRｺﾝﾄﾛｰﾙ</t>
  </si>
  <si>
    <t>1MLX2X2</t>
  </si>
  <si>
    <t>ｺﾊﾞｽ TDM ﾏﾙﾁｺﾝﾄﾛｰﾙ</t>
  </si>
  <si>
    <t>ﾚﾍﾞﾙ1､2､3各5mLX2</t>
  </si>
  <si>
    <t>ﾅﾉﾋﾟｱ KL-6用 ｺﾝﾄﾛｰﾙ (RD)</t>
  </si>
  <si>
    <t>1.0MLX2濃度X3</t>
  </si>
  <si>
    <t>ﾌﾟﾚﾁｺﾝﾄﾛ-ﾙCC1</t>
  </si>
  <si>
    <t>4X5ML用</t>
  </si>
  <si>
    <t>ﾌﾟﾚﾁｺﾝﾄﾛ-ﾙCC2</t>
  </si>
  <si>
    <t>ﾌﾟﾚﾁﾉﾙﾑ PUC</t>
  </si>
  <si>
    <t>4X3ML</t>
  </si>
  <si>
    <t>ﾌﾟﾚﾁﾊﾟｽ PUC</t>
  </si>
  <si>
    <t>C.f.a.s. PUC</t>
  </si>
  <si>
    <t>5X1ML</t>
  </si>
  <si>
    <t>C.f.a.s. ﾘﾋﾟｯﾄﾞ</t>
  </si>
  <si>
    <t>3X1ML用</t>
  </si>
  <si>
    <t>C-FAS II</t>
  </si>
  <si>
    <t>607500 12X3ML</t>
  </si>
  <si>
    <t>C-FAS ﾌﾟﾛﾃｲﾝ</t>
  </si>
  <si>
    <t>1355279 5X1mL用</t>
  </si>
  <si>
    <t>CRPX2 ﾋｮｳｼﾞｭﾝｴｷ NX</t>
  </si>
  <si>
    <t>5濃度X2ML</t>
  </si>
  <si>
    <t>Fe ｷｬﾘﾌﾞﾚｰﾀｰ</t>
  </si>
  <si>
    <t>1X75ML</t>
  </si>
  <si>
    <t>RDSﾖｳ RPR ﾋｮｳｼﾞｭﾝｹｯｾｲ</t>
  </si>
  <si>
    <t>1mLX5</t>
  </si>
  <si>
    <t>TP/ALB標準血清</t>
  </si>
  <si>
    <t>1X3ML</t>
  </si>
  <si>
    <t>ｺﾊﾞｽ ﾏﾙﾁ標準液 NX</t>
  </si>
  <si>
    <t>1MLX6濃度</t>
  </si>
  <si>
    <t>ｺﾊﾞｽｼｽﾃﾑ用 ﾅﾉﾋﾟｱ KL-6用 ｷｬﾘﾌﾞﾚｰﾀ(RD)</t>
  </si>
  <si>
    <t>1.0MLX4濃度</t>
  </si>
  <si>
    <t>ﾈｽｺｰﾄBIL ﾋｮｳｼﾞｭﾝ</t>
  </si>
  <si>
    <t>2MLX5</t>
  </si>
  <si>
    <t>ﾌﾟﾚﾁｾｯﾄ TDM I ﾏﾙﾁｷｬﾘﾌﾞﾚｰﾀｰ</t>
  </si>
  <si>
    <t>10MLX1 各5MLX6</t>
  </si>
  <si>
    <t>脂質標準血清</t>
  </si>
  <si>
    <t>1X2.0ML用</t>
  </si>
  <si>
    <t>Aalto EC α</t>
  </si>
  <si>
    <t>1X5.0ML用</t>
  </si>
  <si>
    <t>c703用反応ｾﾙ</t>
  </si>
  <si>
    <t>635022 1箱</t>
  </si>
  <si>
    <t>HBsAg ｷｭｳｼｭｳﾖｳ ｼﾔｸｾｯﾄ</t>
  </si>
  <si>
    <t>4X1.3mL</t>
  </si>
  <si>
    <t>ISE neo 内部標準液</t>
  </si>
  <si>
    <t>1本</t>
  </si>
  <si>
    <t>ISE 比較電極液「RD」</t>
  </si>
  <si>
    <t>2X2L</t>
  </si>
  <si>
    <t>ISE標準液 High ｢RD｣</t>
  </si>
  <si>
    <t>10X3ML</t>
  </si>
  <si>
    <t>ISE標準液 Low ｢RD｣</t>
  </si>
  <si>
    <t>ｺﾊﾞｽ ｼｽﾃﾑ ISE 洗浄液 （N）</t>
  </si>
  <si>
    <t>5本</t>
  </si>
  <si>
    <t>ｺﾊﾞｽ ｼｽﾃﾑ 比較電極</t>
  </si>
  <si>
    <t>ｺﾊﾞｽ ｼｽﾃﾑ-G CDC01ｶｾｯﾄ</t>
  </si>
  <si>
    <t>ｺﾊﾞｽ ｼｽﾃﾑ-G CDC02ｶｾｯﾄ</t>
  </si>
  <si>
    <t>ｺﾊﾞｽ ｼｽﾃﾑ-G NACL</t>
  </si>
  <si>
    <t>123ML</t>
  </si>
  <si>
    <t>ｺﾊﾞｽ ｼｽﾃﾑ-G NAOHD</t>
  </si>
  <si>
    <t>ｺﾊﾞｽ ｼｽﾃﾑ-G SI2</t>
  </si>
  <si>
    <t>14500回</t>
  </si>
  <si>
    <t>ｺﾊﾞｽ ｼｽﾃﾑ-G SMS</t>
  </si>
  <si>
    <t>ｺﾊﾞｽ ｼｽﾃﾑ-G ｴｺﾀｰｼﾞｪﾝﾄ</t>
  </si>
  <si>
    <t>622794 40ML</t>
  </si>
  <si>
    <t>ｺﾊﾞｽﾖｳ ｱｸﾁﾍﾞｰﾀｰ</t>
  </si>
  <si>
    <t>9X12ML用</t>
  </si>
  <si>
    <t>ｺﾊﾞｽ用 Acid Wash「RD」</t>
  </si>
  <si>
    <t>ｺﾊﾞｽ用 Basic Wash「RD」</t>
  </si>
  <si>
    <t>ﾛｼｭ ｼﾞｮﾀﾝﾊﾟｸｴｷ</t>
  </si>
  <si>
    <t>125ML</t>
  </si>
  <si>
    <t>シノテスト</t>
  </si>
  <si>
    <t>ｱｷｭﾗｽｵ-ﾄ ZN(E)</t>
  </si>
  <si>
    <t>485110 20.0X2/8.9X2</t>
  </si>
  <si>
    <t>ZN標準液(200μg/DL)</t>
  </si>
  <si>
    <t>854010 10ML</t>
  </si>
  <si>
    <t>亜鉛ｺﾝﾄﾛ-ﾙ(100μg/DL)</t>
  </si>
  <si>
    <t>854020 10MLX1</t>
  </si>
  <si>
    <t>ニットーボー</t>
  </si>
  <si>
    <t>ｲﾑﾉｸｴｽﾄM-I</t>
  </si>
  <si>
    <t>9490601 3MLX4</t>
  </si>
  <si>
    <t>ｲﾑﾉｸｴｽﾄM-II</t>
  </si>
  <si>
    <t>9490602 3MLX4</t>
  </si>
  <si>
    <t>栄研化学</t>
    <rPh sb="0" eb="4">
      <t>エイケンカガク</t>
    </rPh>
    <phoneticPr fontId="2"/>
  </si>
  <si>
    <t>AIA-ﾊﾟｯｸCL BNP反応試薬</t>
  </si>
  <si>
    <t>A-CL13 96回</t>
  </si>
  <si>
    <t>AIA-CL用BNP較正試薬</t>
  </si>
  <si>
    <t>A-CL14 6回</t>
  </si>
  <si>
    <t>AIA-ﾊﾟｯｸCL ﾄﾛﾎﾟﾆﾝI反応</t>
  </si>
  <si>
    <t>A-CL43 96回</t>
  </si>
  <si>
    <t>AIA-CLﾖｳﾄﾛﾎﾟﾆﾝI較正試薬</t>
  </si>
  <si>
    <t>A-CL44 6回</t>
  </si>
  <si>
    <t>MPAM用2次容器</t>
  </si>
  <si>
    <t>96本X24ｶｾｯﾄ</t>
  </si>
  <si>
    <t>MPAM用分注ﾁｯﾌﾟ</t>
  </si>
  <si>
    <t>723005 1000本X10</t>
  </si>
  <si>
    <t>飛散保護ｼ-ﾄ</t>
  </si>
  <si>
    <t>723008 5枚</t>
  </si>
  <si>
    <t>分注ﾁｯﾌﾟﾀﾞｽﾄﾎﾞｯｸｽ</t>
  </si>
  <si>
    <t>栓廃棄ﾀﾞｸﾄｾｯﾄ(ｷｬｯﾌﾟ)NO2</t>
  </si>
  <si>
    <t>723076 5ｾｯﾄ</t>
  </si>
  <si>
    <t>アジア機材</t>
    <rPh sb="3" eb="5">
      <t>キザイ</t>
    </rPh>
    <phoneticPr fontId="2"/>
  </si>
  <si>
    <t>Aキャップ</t>
  </si>
  <si>
    <t>5000個</t>
    <rPh sb="4" eb="5">
      <t>コ</t>
    </rPh>
    <phoneticPr fontId="2"/>
  </si>
  <si>
    <t>栄研化学</t>
  </si>
  <si>
    <t>TSKｇｅｌ GR01</t>
  </si>
  <si>
    <t>A-AJ01 1本</t>
  </si>
  <si>
    <t>GR01 溶離液 第1液</t>
  </si>
  <si>
    <t>A-AJ02 800MLX1</t>
  </si>
  <si>
    <t>GR01 溶離液 第2液</t>
  </si>
  <si>
    <t>A-AJ03 800MLX1</t>
  </si>
  <si>
    <t>GR01 溶離液 第3液</t>
  </si>
  <si>
    <t>A-AJ04 800MLX1</t>
  </si>
  <si>
    <t>溶血･洗浄液L</t>
  </si>
  <si>
    <t>A-AC09 2L</t>
  </si>
  <si>
    <t>ｸﾞﾙｺ-ｽWBﾊﾞｯﾌｧ-</t>
  </si>
  <si>
    <t>221201 2L</t>
  </si>
  <si>
    <t>蒸留水添加液</t>
  </si>
  <si>
    <t>220006 100ML</t>
  </si>
  <si>
    <t>HBA1Cｷｬﾘﾌﾞﾚ-ﾀｾｯﾄ</t>
  </si>
  <si>
    <t>A-AC11 4mLX5本X2</t>
  </si>
  <si>
    <t>HｂA1ｃｺﾝﾄﾛ-ﾙｾｯﾄ</t>
  </si>
  <si>
    <t>A-AC91 0.5MLX4X2</t>
  </si>
  <si>
    <t>ｸﾞﾙｺ-ｽWB標準液</t>
  </si>
  <si>
    <t>223051 200ML</t>
  </si>
  <si>
    <t>ﾌｨﾙﾀ-ｴﾚﾒﾝﾄ ﾌﾗﾝｼﾞ付</t>
  </si>
  <si>
    <t>M-T608 5個</t>
  </si>
  <si>
    <t>記録紙</t>
  </si>
  <si>
    <t>M-A305  10入</t>
  </si>
  <si>
    <t>ﾌﾟﾛ-ﾌﾞ NO.81</t>
  </si>
  <si>
    <t>704081 1本</t>
  </si>
  <si>
    <t>ﾋﾟｱｯｼﾝｸﾞ針 NO.2</t>
  </si>
  <si>
    <t>704169 1本</t>
  </si>
  <si>
    <t>ﾌﾟﾘﾝﾀ-ﾍﾟ-ﾊﾟ- NO.7</t>
  </si>
  <si>
    <t>711107 5巻</t>
  </si>
  <si>
    <t>電磁弁ﾌｨﾙﾀ- GA09用</t>
  </si>
  <si>
    <t>713101 1ｾｯﾄ</t>
  </si>
  <si>
    <t>洗浄ﾌﾞﾛｯｸｼ-ﾙ</t>
  </si>
  <si>
    <t>713118 1個</t>
  </si>
  <si>
    <t>予定
数量</t>
    <phoneticPr fontId="6"/>
  </si>
  <si>
    <t>令和７年度検査試薬等の単価契約（生化学検査等）　明細書</t>
    <rPh sb="0" eb="2">
      <t>レイワ</t>
    </rPh>
    <rPh sb="3" eb="5">
      <t>ネンド</t>
    </rPh>
    <rPh sb="5" eb="7">
      <t>ケンサ</t>
    </rPh>
    <rPh sb="7" eb="9">
      <t>シヤク</t>
    </rPh>
    <rPh sb="9" eb="10">
      <t>トウ</t>
    </rPh>
    <rPh sb="11" eb="13">
      <t>タンカ</t>
    </rPh>
    <rPh sb="13" eb="15">
      <t>ケイヤク</t>
    </rPh>
    <rPh sb="16" eb="19">
      <t>セイカガク</t>
    </rPh>
    <rPh sb="19" eb="21">
      <t>ケンサ</t>
    </rPh>
    <rPh sb="21" eb="22">
      <t>トウ</t>
    </rPh>
    <rPh sb="24" eb="27">
      <t>メイサイショ</t>
    </rPh>
    <phoneticPr fontId="6"/>
  </si>
  <si>
    <t>様式第４号</t>
    <rPh sb="0" eb="2">
      <t>ヨウシキ</t>
    </rPh>
    <rPh sb="2" eb="3">
      <t>ダイ</t>
    </rPh>
    <rPh sb="4" eb="5">
      <t>ゴウ</t>
    </rPh>
    <phoneticPr fontId="2"/>
  </si>
  <si>
    <t>入　札　書</t>
    <rPh sb="0" eb="1">
      <t>ニュウ</t>
    </rPh>
    <rPh sb="2" eb="3">
      <t>サツ</t>
    </rPh>
    <rPh sb="4" eb="5">
      <t>ショ</t>
    </rPh>
    <phoneticPr fontId="10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</si>
  <si>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0"/>
  </si>
  <si>
    <t>（宛先）</t>
    <rPh sb="1" eb="3">
      <t>アテサキ</t>
    </rPh>
    <phoneticPr fontId="10"/>
  </si>
  <si>
    <t>　地方独立行政法人埼玉県立病院機構</t>
    <rPh sb="1" eb="3">
      <t>チホウ</t>
    </rPh>
    <rPh sb="3" eb="5">
      <t>ドクリツ</t>
    </rPh>
    <rPh sb="5" eb="7">
      <t>ギョウセイ</t>
    </rPh>
    <rPh sb="7" eb="9">
      <t>ホウジン</t>
    </rPh>
    <rPh sb="9" eb="11">
      <t>サイタマ</t>
    </rPh>
    <rPh sb="11" eb="13">
      <t>ケンリツ</t>
    </rPh>
    <rPh sb="13" eb="15">
      <t>ビョウイン</t>
    </rPh>
    <rPh sb="15" eb="17">
      <t>キコウ</t>
    </rPh>
    <phoneticPr fontId="10"/>
  </si>
  <si>
    <t>　　埼玉県立循環器・呼吸器病センター病院長</t>
    <rPh sb="2" eb="4">
      <t>サイタマ</t>
    </rPh>
    <rPh sb="4" eb="6">
      <t>ケンリツ</t>
    </rPh>
    <rPh sb="6" eb="9">
      <t>ジュンカンキ</t>
    </rPh>
    <rPh sb="10" eb="14">
      <t>コキュウキビョウ</t>
    </rPh>
    <rPh sb="18" eb="21">
      <t>ビョウインチョウ</t>
    </rPh>
    <phoneticPr fontId="10"/>
  </si>
  <si>
    <t>住所又は所在地</t>
    <rPh sb="0" eb="2">
      <t>ジュウショ</t>
    </rPh>
    <rPh sb="2" eb="3">
      <t>マタ</t>
    </rPh>
    <rPh sb="4" eb="7">
      <t>ショザイチ</t>
    </rPh>
    <phoneticPr fontId="10"/>
  </si>
  <si>
    <t>商号又は名称</t>
    <rPh sb="0" eb="2">
      <t>ショウゴウ</t>
    </rPh>
    <rPh sb="2" eb="3">
      <t>マタ</t>
    </rPh>
    <rPh sb="4" eb="6">
      <t>メイショウ</t>
    </rPh>
    <phoneticPr fontId="10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</si>
  <si>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10"/>
  </si>
  <si>
    <t>上記代理人氏名</t>
    <rPh sb="0" eb="2">
      <t>ジョウキ</t>
    </rPh>
    <rPh sb="2" eb="5">
      <t>ダイリニン</t>
    </rPh>
    <rPh sb="5" eb="7">
      <t>シメイ</t>
    </rPh>
    <phoneticPr fontId="10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</si>
  <si>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10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</si>
  <si>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10"/>
  </si>
  <si>
    <t>記</t>
    <rPh sb="0" eb="1">
      <t>キ</t>
    </rPh>
    <phoneticPr fontId="10"/>
  </si>
  <si>
    <t>調達案件名</t>
    <rPh sb="0" eb="2">
      <t>チョウタツ</t>
    </rPh>
    <rPh sb="2" eb="4">
      <t>アンケン</t>
    </rPh>
    <rPh sb="4" eb="5">
      <t>メイ</t>
    </rPh>
    <phoneticPr fontId="10"/>
  </si>
  <si>
    <t>令和７年度検査試薬等の単価契約</t>
    <rPh sb="0" eb="2">
      <t>レイワ</t>
    </rPh>
    <rPh sb="3" eb="5">
      <t>ネンド</t>
    </rPh>
    <rPh sb="5" eb="7">
      <t>ケンサ</t>
    </rPh>
    <rPh sb="7" eb="9">
      <t>シヤク</t>
    </rPh>
    <rPh sb="9" eb="10">
      <t>ナド</t>
    </rPh>
    <rPh sb="11" eb="13">
      <t>タンカ</t>
    </rPh>
    <rPh sb="13" eb="15">
      <t>ケイヤク</t>
    </rPh>
    <phoneticPr fontId="2"/>
  </si>
  <si>
    <t>公告年月日</t>
    <rPh sb="0" eb="2">
      <t>コウコク</t>
    </rPh>
    <rPh sb="2" eb="5">
      <t>ネンガッピ</t>
    </rPh>
    <phoneticPr fontId="10"/>
  </si>
  <si>
    <t>納入期間</t>
    <rPh sb="0" eb="2">
      <t>ノウニュウ</t>
    </rPh>
    <rPh sb="2" eb="4">
      <t>キカン</t>
    </rPh>
    <phoneticPr fontId="10"/>
  </si>
  <si>
    <t>納入場所</t>
    <rPh sb="0" eb="2">
      <t>ノウニュウ</t>
    </rPh>
    <rPh sb="2" eb="4">
      <t>バショ</t>
    </rPh>
    <phoneticPr fontId="10"/>
  </si>
  <si>
    <t>埼玉県立循環器・呼吸器病センター</t>
    <phoneticPr fontId="2"/>
  </si>
  <si>
    <t>入札金額</t>
    <rPh sb="0" eb="2">
      <t>ニュウサツ</t>
    </rPh>
    <rPh sb="2" eb="3">
      <t>キン</t>
    </rPh>
    <rPh sb="3" eb="4">
      <t>ガク</t>
    </rPh>
    <phoneticPr fontId="10"/>
  </si>
  <si>
    <t>くじ番号</t>
    <rPh sb="2" eb="4">
      <t>バンゴウ</t>
    </rPh>
    <phoneticPr fontId="10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</si>
  <si>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10"/>
  </si>
  <si>
    <t>但し</t>
    <rPh sb="0" eb="1">
      <t>タダ</t>
    </rPh>
    <phoneticPr fontId="2"/>
  </si>
  <si>
    <t>令和７年１１月１２日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</si>
  <si>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契約締結日から令和８年３月３１日まで</t>
    <rPh sb="0" eb="4">
      <t>ケイヤクテイケツ</t>
    </rPh>
    <rPh sb="4" eb="5">
      <t>ニチ</t>
    </rPh>
    <rPh sb="7" eb="9">
      <t>レイワ</t>
    </rPh>
    <rPh sb="10" eb="11">
      <t>ネン</t>
    </rPh>
    <rPh sb="12" eb="13">
      <t>ガツ</t>
    </rPh>
    <rPh sb="15" eb="16">
      <t>ニチ</t>
    </rPh>
    <phoneticPr fontId="2"/>
  </si>
  <si>
    <t>札番１</t>
    <rPh sb="0" eb="1">
      <t>フダ</t>
    </rPh>
    <rPh sb="1" eb="2">
      <t>バン</t>
    </rPh>
    <phoneticPr fontId="2"/>
  </si>
  <si>
    <t>札番２</t>
    <rPh sb="0" eb="1">
      <t>フダ</t>
    </rPh>
    <rPh sb="1" eb="2">
      <t>バン</t>
    </rPh>
    <phoneticPr fontId="2"/>
  </si>
  <si>
    <t>札番３</t>
    <rPh sb="0" eb="1">
      <t>フダ</t>
    </rPh>
    <rPh sb="1" eb="2">
      <t>バン</t>
    </rPh>
    <phoneticPr fontId="2"/>
  </si>
  <si>
    <t>札番４</t>
    <rPh sb="0" eb="1">
      <t>フダ</t>
    </rPh>
    <rPh sb="1" eb="2">
      <t>バン</t>
    </rPh>
    <phoneticPr fontId="2"/>
  </si>
  <si>
    <t>ロシュ・ダイアグノスティックス</t>
  </si>
  <si>
    <t>エイアンドティー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</si>
</sst>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&quot;¥&quot;#,##0;[Red]\-#,##0"/>
    <numFmt numFmtId="177" formatCode="#,##0\);[Red]\-#,##0"/>
  </numFmts>
  <fonts count="1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4"/>
      <name val="HGｺﾞｼｯｸM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sz val="9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5" fillId="0" borderId="0"/>
  </cellStyleXfs>
  <cellXfs count="67">
    <xf numFmtId="0" fontId="0" fillId="0" borderId="0" xfId="0">
      <alignment vertical="center"/>
    </xf>
    <xf numFmtId="38" fontId="4" fillId="0" borderId="0" xfId="1" applyFont="1" applyFill="1" applyAlignment="1" applyProtection="1">
      <alignment vertical="center" shrinkToFit="1"/>
    </xf>
    <xf numFmtId="38" fontId="7" fillId="3" borderId="1" xfId="1" applyFont="1" applyFill="1" applyBorder="1" applyAlignment="1" applyProtection="1">
      <alignment horizontal="center" vertical="center" wrapText="1"/>
    </xf>
    <xf numFmtId="38" fontId="7" fillId="3" borderId="1" xfId="1" applyFont="1" applyFill="1" applyBorder="1" applyAlignment="1" applyProtection="1">
      <alignment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38" fontId="4" fillId="0" borderId="0" xfId="1" applyFont="1" applyFill="1" applyProtection="1">
      <alignment vertical="center"/>
    </xf>
    <xf numFmtId="38" fontId="7" fillId="0" borderId="1" xfId="1" applyFont="1" applyFill="1" applyBorder="1" applyProtection="1">
      <alignment vertical="center"/>
    </xf>
    <xf numFmtId="0" fontId="7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 shrinkToFit="1"/>
    </xf>
    <xf numFmtId="0" fontId="7" fillId="2" borderId="1" xfId="0" applyFont="1" applyFill="1" applyBorder="1" applyAlignment="1">
      <alignment horizontal="center" vertical="center" shrinkToFit="1"/>
    </xf>
    <xf numFmtId="38" fontId="7" fillId="2" borderId="1" xfId="1" applyFont="1" applyFill="1" applyBorder="1" applyAlignment="1" applyProtection="1">
      <alignment horizontal="center" vertical="center"/>
    </xf>
    <xf numFmtId="38" fontId="7" fillId="4" borderId="1" xfId="1" applyFont="1" applyFill="1" applyBorder="1" applyAlignment="1" applyProtection="1">
      <alignment horizontal="center" vertical="center" wrapText="1" shrinkToFit="1"/>
    </xf>
    <xf numFmtId="38" fontId="7" fillId="2" borderId="1" xfId="1" applyFont="1" applyFill="1" applyBorder="1" applyAlignment="1" applyProtection="1">
      <alignment horizontal="center" vertical="center" wrapText="1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shrinkToFit="1"/>
    </xf>
    <xf numFmtId="38" fontId="4" fillId="3" borderId="1" xfId="1" applyFont="1" applyFill="1" applyBorder="1" applyAlignment="1" applyProtection="1">
      <alignment vertical="center" shrinkToFit="1"/>
    </xf>
    <xf numFmtId="38" fontId="4" fillId="4" borderId="1" xfId="1" applyFont="1" applyFill="1" applyBorder="1" applyProtection="1">
      <alignment vertical="center"/>
    </xf>
    <xf numFmtId="38" fontId="7" fillId="2" borderId="1" xfId="1" applyFont="1" applyFill="1" applyBorder="1" applyAlignment="1" applyProtection="1">
      <alignment horizontal="right" vertical="center"/>
    </xf>
    <xf numFmtId="0" fontId="7" fillId="2" borderId="2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left" vertical="center" shrinkToFit="1"/>
    </xf>
    <xf numFmtId="38" fontId="7" fillId="2" borderId="4" xfId="1" applyFont="1" applyFill="1" applyBorder="1" applyAlignment="1" applyProtection="1">
      <alignment horizontal="right" vertical="center"/>
    </xf>
    <xf numFmtId="0" fontId="4" fillId="2" borderId="2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38" fontId="7" fillId="4" borderId="1" xfId="1" applyFont="1" applyFill="1" applyBorder="1" applyAlignment="1" applyProtection="1">
      <alignment vertical="center"/>
    </xf>
    <xf numFmtId="38" fontId="7" fillId="4" borderId="1" xfId="1" applyFont="1" applyFill="1" applyBorder="1" applyAlignment="1" applyProtection="1">
      <alignment vertical="center"/>
      <protection locked="0"/>
    </xf>
    <xf numFmtId="38" fontId="4" fillId="4" borderId="1" xfId="1" applyFont="1" applyFill="1" applyBorder="1" applyAlignment="1" applyProtection="1">
      <alignment vertical="center"/>
    </xf>
    <xf numFmtId="38" fontId="7" fillId="4" borderId="1" xfId="1" applyFont="1" applyFill="1" applyBorder="1" applyAlignment="1" applyProtection="1">
      <alignment horizontal="right" vertical="center"/>
      <protection locked="0"/>
    </xf>
    <xf numFmtId="38" fontId="7" fillId="4" borderId="1" xfId="1" applyFont="1" applyFill="1" applyBorder="1" applyAlignment="1" applyProtection="1">
      <alignment horizontal="right"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1"/>
    </xf>
    <xf numFmtId="0" fontId="13" fillId="0" borderId="0" xfId="0" applyFont="1" applyAlignment="1">
      <alignment horizontal="right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5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176" fontId="14" fillId="0" borderId="0" xfId="0" applyNumberFormat="1" applyFont="1" applyAlignment="1">
      <alignment horizontal="right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right"/>
    </xf>
    <xf numFmtId="177" fontId="17" fillId="0" borderId="0" xfId="2" applyNumberFormat="1" applyFont="1" applyAlignment="1" applyProtection="1"/>
    <xf numFmtId="0" fontId="3" fillId="0" borderId="0" xfId="0" applyFont="1" applyAlignment="1">
      <alignment horizontal="right" vertical="center"/>
    </xf>
    <xf numFmtId="6" fontId="9" fillId="0" borderId="0" xfId="0" applyNumberFormat="1" applyFont="1" applyAlignment="1">
      <alignment horizontal="right" vertical="center"/>
    </xf>
    <xf numFmtId="0" fontId="3" fillId="0" borderId="0" xfId="0" applyFont="1" applyAlignment="1" applyProtection="1">
      <alignment horizontal="left" vertical="center" shrinkToFit="1"/>
      <protection locked="0"/>
    </xf>
    <xf numFmtId="0" fontId="9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right" vertical="center" indent="1"/>
      <protection locked="0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 applyProtection="1">
      <alignment horizontal="left" vertical="center" shrinkToFit="1"/>
      <protection locked="0"/>
    </xf>
    <xf numFmtId="49" fontId="15" fillId="0" borderId="5" xfId="0" applyNumberFormat="1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176" fontId="14" fillId="0" borderId="0" xfId="0" applyNumberFormat="1" applyFont="1" applyAlignment="1">
      <alignment horizontal="right" vertical="center"/>
    </xf>
  </cellXfs>
  <cellStyles count="5">
    <cellStyle name="桁区切り" xfId="1" builtinId="6"/>
    <cellStyle name="桁区切り 10" xfId="2" xr:uid="{990EDA50-CCB2-4F9E-B7A5-52F7E1D4B495}"/>
    <cellStyle name="桁区切り 13" xfId="3" xr:uid="{93241714-8CFA-4482-80A4-E061AFBB1898}"/>
    <cellStyle name="標準" xfId="0" builtinId="0"/>
    <cellStyle name="標準 2" xfId="4" xr:uid="{F0B306EE-5EC3-4634-BCA2-39445B10AC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1038225</xdr:colOff>
      <xdr:row>10</xdr:row>
      <xdr:rowOff>238125</xdr:rowOff>
    </xdr:from>
    <xdr:to>
      <xdr:col>6</xdr:col>
      <xdr:colOff>1323975</xdr:colOff>
      <xdr:row>11</xdr:row>
      <xdr:rowOff>219075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9E83948-2654-4AAB-9CF8-112284014DB7}"/>
            </a:ext>
          </a:extLst>
        </xdr:cNvPr>
        <xdr:cNvSpPr txBox="1"/>
      </xdr:nvSpPr>
      <xdr:spPr>
        <a:xfrm>
          <a:off x="5943600" y="2895600"/>
          <a:ext cx="2857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1047750</xdr:colOff>
      <xdr:row>12</xdr:row>
      <xdr:rowOff>152400</xdr:rowOff>
    </xdr:from>
    <xdr:to>
      <xdr:col>6</xdr:col>
      <xdr:colOff>1333500</xdr:colOff>
      <xdr:row>13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A7BB39-432C-42A2-BCC6-F850038B4C46}"/>
            </a:ext>
          </a:extLst>
        </xdr:cNvPr>
        <xdr:cNvSpPr txBox="1"/>
      </xdr:nvSpPr>
      <xdr:spPr>
        <a:xfrm>
          <a:off x="5953125" y="3305175"/>
          <a:ext cx="2857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634D3-2C46-4D62-BB4D-5513FE582CB5}">
  <dimension ref="A1:G37"/>
  <sheetViews>
    <sheetView view="pageBreakPreview" zoomScaleNormal="100" zoomScaleSheetLayoutView="100" workbookViewId="0">
      <selection activeCell="F34" sqref="F34"/>
    </sheetView>
  </sheetViews>
  <sheetFormatPr defaultRowHeight="23.25" customHeight="1" x14ac:dyDescent="0.15"/>
  <cols>
    <col min="1" max="1" width="11.25" style="36" customWidth="1"/>
    <col min="2" max="4" width="10.625" style="36" customWidth="1"/>
    <col min="5" max="5" width="6.5" style="36" customWidth="1"/>
    <col min="6" max="6" width="10.625" style="36" customWidth="1"/>
    <col min="7" max="7" width="27" style="36" customWidth="1"/>
    <col min="8" max="16384" width="9" style="36"/>
  </cols>
  <sheetData>
    <row r="1" spans="1:7" ht="23.25" customHeight="1" x14ac:dyDescent="0.15">
      <c r="A1" s="36" t="s">
        <v>221</v>
      </c>
    </row>
    <row r="2" spans="1:7" ht="30" customHeight="1" x14ac:dyDescent="0.15">
      <c r="A2" s="55" t="s">
        <v>222</v>
      </c>
      <c r="B2" s="55"/>
      <c r="C2" s="55"/>
      <c r="D2" s="55"/>
      <c r="E2" s="55"/>
      <c r="F2" s="55"/>
      <c r="G2" s="55"/>
    </row>
    <row r="3" spans="1:7" ht="19.5" customHeight="1" x14ac:dyDescent="0.15">
      <c r="A3" s="4"/>
      <c r="B3" s="4"/>
      <c r="C3" s="4"/>
      <c r="D3" s="4"/>
      <c r="E3" s="4"/>
      <c r="F3" s="4"/>
      <c r="G3" s="4"/>
    </row>
    <row r="4" spans="1:7" ht="19.5" customHeight="1" x14ac:dyDescent="0.15">
      <c r="A4" s="56" t="s">
        <v>223</v>
      </c>
      <c r="B4" s="56"/>
      <c r="C4" s="56"/>
      <c r="D4" s="56"/>
      <c r="E4" s="56"/>
      <c r="F4" s="56"/>
      <c r="G4" s="56"/>
    </row>
    <row r="5" spans="1:7" ht="19.5" customHeight="1" x14ac:dyDescent="0.15">
      <c r="A5" s="4"/>
      <c r="B5" s="4"/>
      <c r="C5" s="4"/>
      <c r="D5" s="4"/>
      <c r="E5" s="4"/>
      <c r="F5" s="4"/>
      <c r="G5" s="4"/>
    </row>
    <row r="6" spans="1:7" ht="19.5" customHeight="1" x14ac:dyDescent="0.15">
      <c r="A6" s="57" t="s">
        <v>224</v>
      </c>
      <c r="B6" s="57"/>
      <c r="C6" s="57"/>
      <c r="D6" s="57"/>
      <c r="E6" s="57"/>
      <c r="F6" s="57"/>
      <c r="G6" s="57"/>
    </row>
    <row r="7" spans="1:7" ht="19.5" customHeight="1" x14ac:dyDescent="0.15">
      <c r="A7" s="4" t="s">
        <v>225</v>
      </c>
      <c r="B7" s="4"/>
      <c r="C7" s="4"/>
      <c r="D7" s="4"/>
      <c r="E7" s="4"/>
      <c r="F7" s="4"/>
      <c r="G7" s="4"/>
    </row>
    <row r="8" spans="1:7" ht="19.5" customHeight="1" x14ac:dyDescent="0.15">
      <c r="A8" s="4" t="s">
        <v>226</v>
      </c>
      <c r="B8" s="4"/>
      <c r="C8" s="4"/>
      <c r="D8" s="4"/>
      <c r="E8" s="4"/>
      <c r="F8" s="4"/>
      <c r="G8" s="4"/>
    </row>
    <row r="9" spans="1:7" ht="19.5" customHeight="1" x14ac:dyDescent="0.15">
      <c r="A9" s="4"/>
      <c r="B9" s="4"/>
      <c r="C9" s="4"/>
      <c r="D9" s="37"/>
      <c r="E9" s="4"/>
      <c r="F9" s="4"/>
      <c r="G9" s="38"/>
    </row>
    <row r="10" spans="1:7" ht="19.5" customHeight="1" x14ac:dyDescent="0.15">
      <c r="A10" s="4"/>
      <c r="B10" s="39"/>
      <c r="C10" s="39"/>
      <c r="D10" s="39" t="s">
        <v>227</v>
      </c>
      <c r="E10" s="58"/>
      <c r="F10" s="58"/>
      <c r="G10" s="58"/>
    </row>
    <row r="11" spans="1:7" ht="19.5" customHeight="1" x14ac:dyDescent="0.15">
      <c r="A11" s="4"/>
      <c r="B11" s="39"/>
      <c r="C11" s="39"/>
      <c r="D11" s="39" t="s">
        <v>228</v>
      </c>
      <c r="E11" s="54"/>
      <c r="F11" s="54"/>
      <c r="G11" s="54"/>
    </row>
    <row r="12" spans="1:7" ht="19.5" customHeight="1" x14ac:dyDescent="0.15">
      <c r="A12" s="4"/>
      <c r="B12" s="39"/>
      <c r="C12" s="39"/>
      <c r="D12" s="39" t="s">
        <v>229</v>
      </c>
      <c r="E12" s="54"/>
      <c r="F12" s="54"/>
      <c r="G12" s="54"/>
    </row>
    <row r="13" spans="1:7" ht="15" customHeight="1" x14ac:dyDescent="0.15">
      <c r="A13" s="4"/>
      <c r="B13" s="4"/>
      <c r="C13" s="4"/>
      <c r="D13" s="4"/>
      <c r="E13" s="4"/>
      <c r="F13" s="4"/>
      <c r="G13" s="4"/>
    </row>
    <row r="14" spans="1:7" ht="19.5" customHeight="1" x14ac:dyDescent="0.15">
      <c r="A14" s="4"/>
      <c r="B14" s="39"/>
      <c r="C14" s="39"/>
      <c r="D14" s="39" t="s">
        <v>230</v>
      </c>
      <c r="E14" s="54"/>
      <c r="F14" s="54"/>
      <c r="G14" s="54"/>
    </row>
    <row r="15" spans="1:7" ht="13.5" customHeight="1" x14ac:dyDescent="0.15">
      <c r="A15" s="4"/>
      <c r="B15" s="4"/>
      <c r="C15" s="4"/>
      <c r="D15" s="4"/>
      <c r="E15" s="4"/>
      <c r="F15" s="4"/>
      <c r="G15" s="4"/>
    </row>
    <row r="16" spans="1:7" ht="19.5" customHeight="1" x14ac:dyDescent="0.15">
      <c r="A16" s="63" t="s">
        <v>231</v>
      </c>
      <c r="B16" s="63"/>
      <c r="C16" s="63"/>
      <c r="D16" s="63"/>
      <c r="E16" s="63"/>
      <c r="F16" s="63"/>
      <c r="G16" s="63"/>
    </row>
    <row r="17" spans="1:7" ht="19.5" customHeight="1" x14ac:dyDescent="0.15">
      <c r="A17" s="40"/>
      <c r="B17" s="40"/>
      <c r="C17" s="40"/>
      <c r="D17" s="40"/>
      <c r="E17" s="40"/>
      <c r="F17" s="40"/>
      <c r="G17" s="40"/>
    </row>
    <row r="18" spans="1:7" ht="19.5" customHeight="1" x14ac:dyDescent="0.15">
      <c r="A18" s="40"/>
      <c r="B18" s="40"/>
      <c r="C18" s="40"/>
      <c r="D18" s="40"/>
      <c r="E18" s="40"/>
      <c r="F18" s="40"/>
      <c r="G18" s="40"/>
    </row>
    <row r="19" spans="1:7" ht="19.5" customHeight="1" x14ac:dyDescent="0.15">
      <c r="A19" s="62" t="s">
        <v>232</v>
      </c>
      <c r="B19" s="62"/>
      <c r="C19" s="62"/>
      <c r="D19" s="62"/>
      <c r="E19" s="62"/>
      <c r="F19" s="62"/>
      <c r="G19" s="62"/>
    </row>
    <row r="20" spans="1:7" ht="19.5" customHeight="1" x14ac:dyDescent="0.15">
      <c r="A20" s="41"/>
      <c r="B20" s="41"/>
      <c r="C20" s="41"/>
      <c r="D20" s="41"/>
      <c r="E20" s="41"/>
      <c r="F20" s="41"/>
      <c r="G20" s="41"/>
    </row>
    <row r="21" spans="1:7" ht="19.5" customHeight="1" x14ac:dyDescent="0.15">
      <c r="A21" s="64" t="s">
        <v>233</v>
      </c>
      <c r="B21" s="64"/>
      <c r="C21" s="64"/>
      <c r="D21" s="64"/>
      <c r="E21" s="64"/>
      <c r="F21" s="64"/>
      <c r="G21" s="64"/>
    </row>
    <row r="22" spans="1:7" ht="19.5" customHeight="1" x14ac:dyDescent="0.15">
      <c r="A22" s="43" t="s">
        <v>234</v>
      </c>
      <c r="B22" s="43" t="s">
        <v>235</v>
      </c>
      <c r="C22" s="4"/>
      <c r="D22" s="4"/>
      <c r="E22" s="4"/>
      <c r="F22" s="4"/>
      <c r="G22" s="4"/>
    </row>
    <row r="23" spans="1:7" ht="19.5" customHeight="1" x14ac:dyDescent="0.15">
      <c r="A23" s="43"/>
      <c r="B23" s="43"/>
      <c r="C23" s="4"/>
      <c r="D23" s="4"/>
      <c r="E23" s="4"/>
      <c r="F23" s="4"/>
      <c r="G23" s="4"/>
    </row>
    <row r="24" spans="1:7" ht="19.5" customHeight="1" x14ac:dyDescent="0.15">
      <c r="A24" s="43" t="s">
        <v>236</v>
      </c>
      <c r="B24" s="44" t="s">
        <v>244</v>
      </c>
      <c r="C24" s="45"/>
      <c r="D24" s="4"/>
      <c r="E24" s="4"/>
      <c r="F24" s="4"/>
      <c r="G24" s="4"/>
    </row>
    <row r="25" spans="1:7" ht="19.5" customHeight="1" x14ac:dyDescent="0.15">
      <c r="A25" s="43"/>
      <c r="B25" s="43"/>
      <c r="C25" s="4"/>
      <c r="D25" s="4"/>
      <c r="E25" s="4"/>
      <c r="F25" s="4"/>
      <c r="G25" s="4"/>
    </row>
    <row r="26" spans="1:7" ht="19.5" customHeight="1" x14ac:dyDescent="0.15">
      <c r="A26" s="43" t="s">
        <v>237</v>
      </c>
      <c r="B26" s="43" t="s">
        <v>245</v>
      </c>
      <c r="C26" s="4"/>
      <c r="D26" s="4"/>
      <c r="E26" s="4"/>
      <c r="F26" s="4"/>
      <c r="G26" s="4"/>
    </row>
    <row r="27" spans="1:7" ht="19.5" customHeight="1" x14ac:dyDescent="0.15">
      <c r="A27" s="43"/>
      <c r="B27" s="43"/>
      <c r="C27" s="4"/>
      <c r="D27" s="4"/>
      <c r="E27" s="4"/>
      <c r="F27" s="4"/>
      <c r="G27" s="4"/>
    </row>
    <row r="28" spans="1:7" ht="19.5" customHeight="1" x14ac:dyDescent="0.15">
      <c r="A28" s="41" t="s">
        <v>238</v>
      </c>
      <c r="B28" s="43" t="s">
        <v>239</v>
      </c>
      <c r="C28" s="46"/>
      <c r="D28" s="46"/>
      <c r="E28" s="46"/>
      <c r="F28" s="46"/>
      <c r="G28" s="46"/>
    </row>
    <row r="29" spans="1:7" ht="19.5" customHeight="1" x14ac:dyDescent="0.15">
      <c r="A29" s="47"/>
      <c r="B29" s="65"/>
      <c r="C29" s="65"/>
      <c r="D29" s="65"/>
      <c r="F29" s="4"/>
      <c r="G29" s="4"/>
    </row>
    <row r="30" spans="1:7" ht="19.5" customHeight="1" x14ac:dyDescent="0.15">
      <c r="A30" s="5" t="s">
        <v>240</v>
      </c>
      <c r="B30" s="66">
        <f>_xlfn.AGGREGATE(9,6,G30:G33)</f>
        <v>0</v>
      </c>
      <c r="C30" s="66"/>
      <c r="D30" s="66"/>
      <c r="E30" s="52" t="s">
        <v>243</v>
      </c>
      <c r="F30" s="42" t="s">
        <v>246</v>
      </c>
      <c r="G30" s="53" t="str">
        <f>明細書!H90</f>
        <v>辞退</v>
      </c>
    </row>
    <row r="31" spans="1:7" ht="19.5" customHeight="1" x14ac:dyDescent="0.15">
      <c r="A31" s="5"/>
      <c r="B31" s="48"/>
      <c r="C31" s="48"/>
      <c r="D31" s="48"/>
      <c r="E31" s="42"/>
      <c r="F31" s="42" t="s">
        <v>247</v>
      </c>
      <c r="G31" s="53" t="str">
        <f>明細書!H95</f>
        <v>辞退</v>
      </c>
    </row>
    <row r="32" spans="1:7" ht="19.5" customHeight="1" x14ac:dyDescent="0.15">
      <c r="A32" s="5"/>
      <c r="B32" s="48"/>
      <c r="C32" s="48"/>
      <c r="D32" s="48"/>
      <c r="E32" s="42"/>
      <c r="F32" s="42" t="s">
        <v>248</v>
      </c>
      <c r="G32" s="53" t="str">
        <f>明細書!H102</f>
        <v>辞退</v>
      </c>
    </row>
    <row r="33" spans="1:7" ht="19.5" customHeight="1" x14ac:dyDescent="0.15">
      <c r="A33" s="5"/>
      <c r="B33" s="48"/>
      <c r="C33" s="48"/>
      <c r="D33" s="48"/>
      <c r="E33" s="42"/>
      <c r="F33" s="42" t="s">
        <v>249</v>
      </c>
      <c r="G33" s="53" t="str">
        <f>明細書!H120</f>
        <v>辞退</v>
      </c>
    </row>
    <row r="34" spans="1:7" ht="19.5" customHeight="1" x14ac:dyDescent="0.15">
      <c r="A34" s="5"/>
      <c r="B34" s="48"/>
      <c r="C34" s="48"/>
      <c r="D34" s="48"/>
      <c r="E34" s="42"/>
      <c r="F34" s="42"/>
      <c r="G34" s="42"/>
    </row>
    <row r="35" spans="1:7" ht="19.5" customHeight="1" x14ac:dyDescent="0.15">
      <c r="A35" s="4"/>
      <c r="B35" s="4"/>
      <c r="C35" s="4"/>
      <c r="D35" s="4"/>
      <c r="E35" s="4"/>
      <c r="F35" s="4"/>
      <c r="G35" s="4"/>
    </row>
    <row r="36" spans="1:7" ht="24" x14ac:dyDescent="0.15">
      <c r="A36" s="4" t="s">
        <v>241</v>
      </c>
      <c r="B36" s="59"/>
      <c r="C36" s="60"/>
      <c r="D36" s="61" t="s">
        <v>242</v>
      </c>
      <c r="E36" s="62"/>
      <c r="F36" s="62"/>
      <c r="G36" s="62"/>
    </row>
    <row r="37" spans="1:7" ht="23.25" customHeight="1" x14ac:dyDescent="0.15">
      <c r="A37" s="4"/>
      <c r="B37" s="4"/>
      <c r="C37" s="4"/>
      <c r="D37" s="4"/>
      <c r="E37" s="49"/>
      <c r="F37" s="50"/>
      <c r="G37" s="51"/>
    </row>
  </sheetData>
  <mergeCells count="14">
    <mergeCell ref="B36:C36"/>
    <mergeCell ref="D36:G36"/>
    <mergeCell ref="E14:G14"/>
    <mergeCell ref="A16:G16"/>
    <mergeCell ref="A19:G19"/>
    <mergeCell ref="A21:G21"/>
    <mergeCell ref="B29:D29"/>
    <mergeCell ref="B30:D30"/>
    <mergeCell ref="E12:G12"/>
    <mergeCell ref="A2:G2"/>
    <mergeCell ref="A4:G4"/>
    <mergeCell ref="A6:G6"/>
    <mergeCell ref="E10:G10"/>
    <mergeCell ref="E11:G11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5E894-D00F-4B7B-9F28-7CDA3604BB3E}">
  <dimension ref="A1:H122"/>
  <sheetViews>
    <sheetView tabSelected="1" view="pageBreakPreview" zoomScale="80" zoomScaleNormal="80" zoomScaleSheetLayoutView="80" workbookViewId="0">
      <pane ySplit="3" topLeftCell="A4" activePane="bottomLeft" state="frozen"/>
      <selection pane="bottomLeft" activeCell="G4" sqref="G4"/>
    </sheetView>
  </sheetViews>
  <sheetFormatPr defaultRowHeight="12" x14ac:dyDescent="0.15"/>
  <cols>
    <col min="1" max="2" width="6.5" style="7" customWidth="1"/>
    <col min="3" max="3" width="32.875" style="7" customWidth="1"/>
    <col min="4" max="4" width="47.25" style="7" customWidth="1"/>
    <col min="5" max="5" width="27.5" style="7" customWidth="1"/>
    <col min="6" max="6" width="7.5" style="1" customWidth="1"/>
    <col min="7" max="7" width="12.625" style="9" customWidth="1"/>
    <col min="8" max="8" width="15.5" style="9" customWidth="1"/>
    <col min="9" max="9" width="9" style="6" customWidth="1"/>
    <col min="10" max="16384" width="9" style="6"/>
  </cols>
  <sheetData>
    <row r="1" spans="1:8" ht="14.25" customHeight="1" x14ac:dyDescent="0.15">
      <c r="A1" s="5"/>
      <c r="B1" s="4" t="s">
        <v>220</v>
      </c>
      <c r="C1" s="5"/>
    </row>
    <row r="2" spans="1:8" ht="14.25" customHeight="1" x14ac:dyDescent="0.15"/>
    <row r="3" spans="1:8" s="8" customFormat="1" ht="42.75" customHeight="1" x14ac:dyDescent="0.15">
      <c r="A3" s="13" t="s">
        <v>4</v>
      </c>
      <c r="B3" s="13" t="s">
        <v>0</v>
      </c>
      <c r="C3" s="13" t="s">
        <v>6</v>
      </c>
      <c r="D3" s="13" t="s">
        <v>1</v>
      </c>
      <c r="E3" s="13" t="s">
        <v>5</v>
      </c>
      <c r="F3" s="2" t="s">
        <v>219</v>
      </c>
      <c r="G3" s="15" t="s">
        <v>2</v>
      </c>
      <c r="H3" s="16" t="s">
        <v>3</v>
      </c>
    </row>
    <row r="4" spans="1:8" ht="14.25" customHeight="1" x14ac:dyDescent="0.15">
      <c r="A4" s="11">
        <v>1</v>
      </c>
      <c r="B4" s="11">
        <v>1</v>
      </c>
      <c r="C4" s="12" t="s">
        <v>250</v>
      </c>
      <c r="D4" s="12" t="s">
        <v>7</v>
      </c>
      <c r="E4" s="12" t="s">
        <v>8</v>
      </c>
      <c r="F4" s="3">
        <v>5</v>
      </c>
      <c r="G4" s="32"/>
      <c r="H4" s="10">
        <f t="shared" ref="H4:H67" si="0">F4*G4</f>
        <v>0</v>
      </c>
    </row>
    <row r="5" spans="1:8" ht="14.25" customHeight="1" x14ac:dyDescent="0.15">
      <c r="A5" s="11">
        <v>1</v>
      </c>
      <c r="B5" s="11">
        <v>2</v>
      </c>
      <c r="C5" s="12" t="s">
        <v>250</v>
      </c>
      <c r="D5" s="12" t="s">
        <v>9</v>
      </c>
      <c r="E5" s="12" t="s">
        <v>8</v>
      </c>
      <c r="F5" s="3">
        <v>5</v>
      </c>
      <c r="G5" s="32"/>
      <c r="H5" s="10">
        <f t="shared" si="0"/>
        <v>0</v>
      </c>
    </row>
    <row r="6" spans="1:8" ht="14.25" customHeight="1" x14ac:dyDescent="0.15">
      <c r="A6" s="11">
        <v>1</v>
      </c>
      <c r="B6" s="11">
        <v>3</v>
      </c>
      <c r="C6" s="12" t="s">
        <v>250</v>
      </c>
      <c r="D6" s="12" t="s">
        <v>10</v>
      </c>
      <c r="E6" s="12" t="s">
        <v>8</v>
      </c>
      <c r="F6" s="3">
        <v>5</v>
      </c>
      <c r="G6" s="32"/>
      <c r="H6" s="10">
        <f t="shared" si="0"/>
        <v>0</v>
      </c>
    </row>
    <row r="7" spans="1:8" ht="14.25" customHeight="1" x14ac:dyDescent="0.15">
      <c r="A7" s="11">
        <v>1</v>
      </c>
      <c r="B7" s="11">
        <v>4</v>
      </c>
      <c r="C7" s="12" t="s">
        <v>250</v>
      </c>
      <c r="D7" s="12" t="s">
        <v>11</v>
      </c>
      <c r="E7" s="12" t="s">
        <v>12</v>
      </c>
      <c r="F7" s="3">
        <v>37</v>
      </c>
      <c r="G7" s="32"/>
      <c r="H7" s="10">
        <f t="shared" si="0"/>
        <v>0</v>
      </c>
    </row>
    <row r="8" spans="1:8" ht="14.25" customHeight="1" x14ac:dyDescent="0.15">
      <c r="A8" s="11">
        <v>1</v>
      </c>
      <c r="B8" s="11">
        <v>5</v>
      </c>
      <c r="C8" s="12" t="s">
        <v>250</v>
      </c>
      <c r="D8" s="18" t="s">
        <v>13</v>
      </c>
      <c r="E8" s="12" t="s">
        <v>12</v>
      </c>
      <c r="F8" s="3">
        <v>44</v>
      </c>
      <c r="G8" s="32"/>
      <c r="H8" s="10">
        <f t="shared" si="0"/>
        <v>0</v>
      </c>
    </row>
    <row r="9" spans="1:8" ht="14.25" customHeight="1" x14ac:dyDescent="0.15">
      <c r="A9" s="11">
        <v>1</v>
      </c>
      <c r="B9" s="11">
        <v>6</v>
      </c>
      <c r="C9" s="12" t="s">
        <v>250</v>
      </c>
      <c r="D9" s="18" t="s">
        <v>14</v>
      </c>
      <c r="E9" s="12" t="s">
        <v>12</v>
      </c>
      <c r="F9" s="3">
        <v>44</v>
      </c>
      <c r="G9" s="32"/>
      <c r="H9" s="10">
        <f t="shared" si="0"/>
        <v>0</v>
      </c>
    </row>
    <row r="10" spans="1:8" ht="14.25" customHeight="1" x14ac:dyDescent="0.15">
      <c r="A10" s="11">
        <v>1</v>
      </c>
      <c r="B10" s="11">
        <v>7</v>
      </c>
      <c r="C10" s="12" t="s">
        <v>250</v>
      </c>
      <c r="D10" s="18" t="s">
        <v>15</v>
      </c>
      <c r="E10" s="12" t="s">
        <v>16</v>
      </c>
      <c r="F10" s="3">
        <v>12</v>
      </c>
      <c r="G10" s="32"/>
      <c r="H10" s="10">
        <f t="shared" si="0"/>
        <v>0</v>
      </c>
    </row>
    <row r="11" spans="1:8" ht="14.25" customHeight="1" x14ac:dyDescent="0.15">
      <c r="A11" s="11">
        <v>1</v>
      </c>
      <c r="B11" s="11">
        <v>8</v>
      </c>
      <c r="C11" s="12" t="s">
        <v>250</v>
      </c>
      <c r="D11" s="18" t="s">
        <v>17</v>
      </c>
      <c r="E11" s="12" t="s">
        <v>18</v>
      </c>
      <c r="F11" s="3">
        <v>3</v>
      </c>
      <c r="G11" s="32"/>
      <c r="H11" s="10">
        <f t="shared" si="0"/>
        <v>0</v>
      </c>
    </row>
    <row r="12" spans="1:8" ht="14.25" customHeight="1" x14ac:dyDescent="0.15">
      <c r="A12" s="11">
        <v>1</v>
      </c>
      <c r="B12" s="11">
        <v>9</v>
      </c>
      <c r="C12" s="12" t="s">
        <v>250</v>
      </c>
      <c r="D12" s="18" t="s">
        <v>19</v>
      </c>
      <c r="E12" s="12" t="s">
        <v>20</v>
      </c>
      <c r="F12" s="3">
        <v>24</v>
      </c>
      <c r="G12" s="32"/>
      <c r="H12" s="10">
        <f t="shared" si="0"/>
        <v>0</v>
      </c>
    </row>
    <row r="13" spans="1:8" ht="14.25" customHeight="1" x14ac:dyDescent="0.15">
      <c r="A13" s="11">
        <v>1</v>
      </c>
      <c r="B13" s="11">
        <v>10</v>
      </c>
      <c r="C13" s="12" t="s">
        <v>250</v>
      </c>
      <c r="D13" s="12" t="s">
        <v>21</v>
      </c>
      <c r="E13" s="12" t="s">
        <v>22</v>
      </c>
      <c r="F13" s="3">
        <v>50</v>
      </c>
      <c r="G13" s="31"/>
      <c r="H13" s="10">
        <f t="shared" si="0"/>
        <v>0</v>
      </c>
    </row>
    <row r="14" spans="1:8" ht="14.25" customHeight="1" x14ac:dyDescent="0.15">
      <c r="A14" s="11">
        <v>1</v>
      </c>
      <c r="B14" s="11">
        <v>11</v>
      </c>
      <c r="C14" s="12" t="s">
        <v>250</v>
      </c>
      <c r="D14" s="12" t="s">
        <v>23</v>
      </c>
      <c r="E14" s="12" t="s">
        <v>24</v>
      </c>
      <c r="F14" s="3">
        <v>10</v>
      </c>
      <c r="G14" s="32"/>
      <c r="H14" s="10">
        <f t="shared" si="0"/>
        <v>0</v>
      </c>
    </row>
    <row r="15" spans="1:8" ht="14.25" customHeight="1" x14ac:dyDescent="0.15">
      <c r="A15" s="11">
        <v>1</v>
      </c>
      <c r="B15" s="11">
        <v>12</v>
      </c>
      <c r="C15" s="12" t="s">
        <v>250</v>
      </c>
      <c r="D15" s="12" t="s">
        <v>25</v>
      </c>
      <c r="E15" s="12" t="s">
        <v>26</v>
      </c>
      <c r="F15" s="3">
        <v>15</v>
      </c>
      <c r="G15" s="32"/>
      <c r="H15" s="10">
        <f t="shared" si="0"/>
        <v>0</v>
      </c>
    </row>
    <row r="16" spans="1:8" ht="14.25" customHeight="1" x14ac:dyDescent="0.15">
      <c r="A16" s="11">
        <v>1</v>
      </c>
      <c r="B16" s="11">
        <v>13</v>
      </c>
      <c r="C16" s="12" t="s">
        <v>250</v>
      </c>
      <c r="D16" s="12" t="s">
        <v>27</v>
      </c>
      <c r="E16" s="12" t="s">
        <v>28</v>
      </c>
      <c r="F16" s="3">
        <v>7</v>
      </c>
      <c r="G16" s="32"/>
      <c r="H16" s="10">
        <f t="shared" si="0"/>
        <v>0</v>
      </c>
    </row>
    <row r="17" spans="1:8" ht="14.25" customHeight="1" x14ac:dyDescent="0.15">
      <c r="A17" s="11">
        <v>1</v>
      </c>
      <c r="B17" s="11">
        <v>14</v>
      </c>
      <c r="C17" s="12" t="s">
        <v>250</v>
      </c>
      <c r="D17" s="12" t="s">
        <v>29</v>
      </c>
      <c r="E17" s="12" t="s">
        <v>30</v>
      </c>
      <c r="F17" s="3">
        <v>44</v>
      </c>
      <c r="G17" s="32"/>
      <c r="H17" s="10">
        <f t="shared" si="0"/>
        <v>0</v>
      </c>
    </row>
    <row r="18" spans="1:8" ht="14.25" customHeight="1" x14ac:dyDescent="0.15">
      <c r="A18" s="11">
        <v>1</v>
      </c>
      <c r="B18" s="11">
        <v>15</v>
      </c>
      <c r="C18" s="12" t="s">
        <v>250</v>
      </c>
      <c r="D18" s="12" t="s">
        <v>31</v>
      </c>
      <c r="E18" s="12" t="s">
        <v>32</v>
      </c>
      <c r="F18" s="3">
        <v>1</v>
      </c>
      <c r="G18" s="32"/>
      <c r="H18" s="10">
        <f t="shared" si="0"/>
        <v>0</v>
      </c>
    </row>
    <row r="19" spans="1:8" ht="14.25" customHeight="1" x14ac:dyDescent="0.15">
      <c r="A19" s="11">
        <v>1</v>
      </c>
      <c r="B19" s="11">
        <v>16</v>
      </c>
      <c r="C19" s="12" t="s">
        <v>250</v>
      </c>
      <c r="D19" s="12" t="s">
        <v>33</v>
      </c>
      <c r="E19" s="12" t="s">
        <v>34</v>
      </c>
      <c r="F19" s="3">
        <v>7</v>
      </c>
      <c r="G19" s="32"/>
      <c r="H19" s="10">
        <f t="shared" si="0"/>
        <v>0</v>
      </c>
    </row>
    <row r="20" spans="1:8" ht="14.25" customHeight="1" x14ac:dyDescent="0.15">
      <c r="A20" s="11">
        <v>1</v>
      </c>
      <c r="B20" s="11">
        <v>17</v>
      </c>
      <c r="C20" s="12" t="s">
        <v>250</v>
      </c>
      <c r="D20" s="12" t="s">
        <v>35</v>
      </c>
      <c r="E20" s="12" t="s">
        <v>36</v>
      </c>
      <c r="F20" s="3">
        <v>1</v>
      </c>
      <c r="G20" s="32"/>
      <c r="H20" s="10">
        <f t="shared" si="0"/>
        <v>0</v>
      </c>
    </row>
    <row r="21" spans="1:8" ht="14.25" customHeight="1" x14ac:dyDescent="0.15">
      <c r="A21" s="11">
        <v>1</v>
      </c>
      <c r="B21" s="11">
        <v>18</v>
      </c>
      <c r="C21" s="12" t="s">
        <v>250</v>
      </c>
      <c r="D21" s="12" t="s">
        <v>37</v>
      </c>
      <c r="E21" s="12" t="s">
        <v>38</v>
      </c>
      <c r="F21" s="3">
        <v>15</v>
      </c>
      <c r="G21" s="32"/>
      <c r="H21" s="10">
        <f t="shared" si="0"/>
        <v>0</v>
      </c>
    </row>
    <row r="22" spans="1:8" ht="14.25" customHeight="1" x14ac:dyDescent="0.15">
      <c r="A22" s="11">
        <v>1</v>
      </c>
      <c r="B22" s="11">
        <v>19</v>
      </c>
      <c r="C22" s="12" t="s">
        <v>250</v>
      </c>
      <c r="D22" s="12" t="s">
        <v>39</v>
      </c>
      <c r="E22" s="12" t="s">
        <v>38</v>
      </c>
      <c r="F22" s="3">
        <v>4</v>
      </c>
      <c r="G22" s="32"/>
      <c r="H22" s="10">
        <f t="shared" si="0"/>
        <v>0</v>
      </c>
    </row>
    <row r="23" spans="1:8" ht="14.25" customHeight="1" x14ac:dyDescent="0.15">
      <c r="A23" s="11">
        <v>1</v>
      </c>
      <c r="B23" s="11">
        <v>20</v>
      </c>
      <c r="C23" s="12" t="s">
        <v>250</v>
      </c>
      <c r="D23" s="12" t="s">
        <v>40</v>
      </c>
      <c r="E23" s="12" t="s">
        <v>41</v>
      </c>
      <c r="F23" s="3">
        <v>29</v>
      </c>
      <c r="G23" s="32"/>
      <c r="H23" s="10">
        <f t="shared" si="0"/>
        <v>0</v>
      </c>
    </row>
    <row r="24" spans="1:8" ht="14.25" customHeight="1" x14ac:dyDescent="0.15">
      <c r="A24" s="11">
        <v>1</v>
      </c>
      <c r="B24" s="11">
        <v>21</v>
      </c>
      <c r="C24" s="12" t="s">
        <v>250</v>
      </c>
      <c r="D24" s="12" t="s">
        <v>42</v>
      </c>
      <c r="E24" s="12" t="s">
        <v>30</v>
      </c>
      <c r="F24" s="3">
        <v>17</v>
      </c>
      <c r="G24" s="32"/>
      <c r="H24" s="10">
        <f t="shared" si="0"/>
        <v>0</v>
      </c>
    </row>
    <row r="25" spans="1:8" ht="14.25" customHeight="1" x14ac:dyDescent="0.15">
      <c r="A25" s="11">
        <v>1</v>
      </c>
      <c r="B25" s="11">
        <v>22</v>
      </c>
      <c r="C25" s="12" t="s">
        <v>250</v>
      </c>
      <c r="D25" s="12" t="s">
        <v>43</v>
      </c>
      <c r="E25" s="12" t="s">
        <v>26</v>
      </c>
      <c r="F25" s="3">
        <v>9</v>
      </c>
      <c r="G25" s="32"/>
      <c r="H25" s="10">
        <f t="shared" si="0"/>
        <v>0</v>
      </c>
    </row>
    <row r="26" spans="1:8" ht="14.25" customHeight="1" x14ac:dyDescent="0.15">
      <c r="A26" s="11">
        <v>1</v>
      </c>
      <c r="B26" s="11">
        <v>23</v>
      </c>
      <c r="C26" s="12" t="s">
        <v>250</v>
      </c>
      <c r="D26" s="12" t="s">
        <v>44</v>
      </c>
      <c r="E26" s="12" t="s">
        <v>45</v>
      </c>
      <c r="F26" s="3">
        <v>22</v>
      </c>
      <c r="G26" s="32"/>
      <c r="H26" s="10">
        <f t="shared" si="0"/>
        <v>0</v>
      </c>
    </row>
    <row r="27" spans="1:8" ht="14.25" customHeight="1" x14ac:dyDescent="0.15">
      <c r="A27" s="11">
        <v>1</v>
      </c>
      <c r="B27" s="11">
        <v>24</v>
      </c>
      <c r="C27" s="12" t="s">
        <v>250</v>
      </c>
      <c r="D27" s="12" t="s">
        <v>46</v>
      </c>
      <c r="E27" s="12" t="s">
        <v>47</v>
      </c>
      <c r="F27" s="3">
        <v>4</v>
      </c>
      <c r="G27" s="32"/>
      <c r="H27" s="10">
        <f t="shared" si="0"/>
        <v>0</v>
      </c>
    </row>
    <row r="28" spans="1:8" ht="14.25" customHeight="1" x14ac:dyDescent="0.15">
      <c r="A28" s="11">
        <v>1</v>
      </c>
      <c r="B28" s="11">
        <v>25</v>
      </c>
      <c r="C28" s="12" t="s">
        <v>250</v>
      </c>
      <c r="D28" s="12" t="s">
        <v>48</v>
      </c>
      <c r="E28" s="12" t="s">
        <v>49</v>
      </c>
      <c r="F28" s="3">
        <v>15</v>
      </c>
      <c r="G28" s="32"/>
      <c r="H28" s="10">
        <f t="shared" si="0"/>
        <v>0</v>
      </c>
    </row>
    <row r="29" spans="1:8" ht="14.25" customHeight="1" x14ac:dyDescent="0.15">
      <c r="A29" s="11">
        <v>1</v>
      </c>
      <c r="B29" s="11">
        <v>26</v>
      </c>
      <c r="C29" s="12" t="s">
        <v>250</v>
      </c>
      <c r="D29" s="12" t="s">
        <v>50</v>
      </c>
      <c r="E29" s="12" t="s">
        <v>51</v>
      </c>
      <c r="F29" s="3">
        <v>12</v>
      </c>
      <c r="G29" s="32"/>
      <c r="H29" s="10">
        <f t="shared" si="0"/>
        <v>0</v>
      </c>
    </row>
    <row r="30" spans="1:8" ht="14.25" customHeight="1" x14ac:dyDescent="0.15">
      <c r="A30" s="11">
        <v>1</v>
      </c>
      <c r="B30" s="11">
        <v>27</v>
      </c>
      <c r="C30" s="12" t="s">
        <v>250</v>
      </c>
      <c r="D30" s="12" t="s">
        <v>52</v>
      </c>
      <c r="E30" s="12" t="s">
        <v>53</v>
      </c>
      <c r="F30" s="3">
        <v>1</v>
      </c>
      <c r="G30" s="32"/>
      <c r="H30" s="10">
        <f t="shared" si="0"/>
        <v>0</v>
      </c>
    </row>
    <row r="31" spans="1:8" ht="14.25" customHeight="1" x14ac:dyDescent="0.15">
      <c r="A31" s="11">
        <v>1</v>
      </c>
      <c r="B31" s="11">
        <v>28</v>
      </c>
      <c r="C31" s="12" t="s">
        <v>250</v>
      </c>
      <c r="D31" s="12" t="s">
        <v>54</v>
      </c>
      <c r="E31" s="12" t="s">
        <v>55</v>
      </c>
      <c r="F31" s="3">
        <v>49</v>
      </c>
      <c r="G31" s="32"/>
      <c r="H31" s="10">
        <f t="shared" si="0"/>
        <v>0</v>
      </c>
    </row>
    <row r="32" spans="1:8" ht="14.25" customHeight="1" x14ac:dyDescent="0.15">
      <c r="A32" s="11">
        <v>1</v>
      </c>
      <c r="B32" s="11">
        <v>29</v>
      </c>
      <c r="C32" s="12" t="s">
        <v>250</v>
      </c>
      <c r="D32" s="12" t="s">
        <v>56</v>
      </c>
      <c r="E32" s="12" t="s">
        <v>57</v>
      </c>
      <c r="F32" s="3">
        <v>40</v>
      </c>
      <c r="G32" s="32"/>
      <c r="H32" s="10">
        <f t="shared" si="0"/>
        <v>0</v>
      </c>
    </row>
    <row r="33" spans="1:8" ht="14.25" customHeight="1" x14ac:dyDescent="0.15">
      <c r="A33" s="11">
        <v>1</v>
      </c>
      <c r="B33" s="11">
        <v>30</v>
      </c>
      <c r="C33" s="12" t="s">
        <v>250</v>
      </c>
      <c r="D33" s="12" t="s">
        <v>58</v>
      </c>
      <c r="E33" s="12" t="s">
        <v>59</v>
      </c>
      <c r="F33" s="3">
        <v>20</v>
      </c>
      <c r="G33" s="32"/>
      <c r="H33" s="10">
        <f t="shared" si="0"/>
        <v>0</v>
      </c>
    </row>
    <row r="34" spans="1:8" ht="14.25" customHeight="1" x14ac:dyDescent="0.15">
      <c r="A34" s="11">
        <v>1</v>
      </c>
      <c r="B34" s="11">
        <v>31</v>
      </c>
      <c r="C34" s="12" t="s">
        <v>250</v>
      </c>
      <c r="D34" s="12" t="s">
        <v>60</v>
      </c>
      <c r="E34" s="12" t="s">
        <v>61</v>
      </c>
      <c r="F34" s="3">
        <v>45</v>
      </c>
      <c r="G34" s="32"/>
      <c r="H34" s="10">
        <f t="shared" si="0"/>
        <v>0</v>
      </c>
    </row>
    <row r="35" spans="1:8" ht="14.25" customHeight="1" x14ac:dyDescent="0.15">
      <c r="A35" s="11">
        <v>1</v>
      </c>
      <c r="B35" s="11">
        <v>32</v>
      </c>
      <c r="C35" s="12" t="s">
        <v>250</v>
      </c>
      <c r="D35" s="12" t="s">
        <v>62</v>
      </c>
      <c r="E35" s="12" t="s">
        <v>63</v>
      </c>
      <c r="F35" s="3">
        <v>14</v>
      </c>
      <c r="G35" s="32"/>
      <c r="H35" s="10">
        <f t="shared" si="0"/>
        <v>0</v>
      </c>
    </row>
    <row r="36" spans="1:8" ht="14.25" customHeight="1" x14ac:dyDescent="0.15">
      <c r="A36" s="11">
        <v>1</v>
      </c>
      <c r="B36" s="11">
        <v>33</v>
      </c>
      <c r="C36" s="12" t="s">
        <v>250</v>
      </c>
      <c r="D36" s="12" t="s">
        <v>64</v>
      </c>
      <c r="E36" s="12" t="s">
        <v>65</v>
      </c>
      <c r="F36" s="3">
        <v>4</v>
      </c>
      <c r="G36" s="32"/>
      <c r="H36" s="10">
        <f t="shared" si="0"/>
        <v>0</v>
      </c>
    </row>
    <row r="37" spans="1:8" ht="14.25" customHeight="1" x14ac:dyDescent="0.15">
      <c r="A37" s="11">
        <v>1</v>
      </c>
      <c r="B37" s="11">
        <v>34</v>
      </c>
      <c r="C37" s="12" t="s">
        <v>250</v>
      </c>
      <c r="D37" s="12" t="s">
        <v>66</v>
      </c>
      <c r="E37" s="12" t="s">
        <v>67</v>
      </c>
      <c r="F37" s="3">
        <v>72</v>
      </c>
      <c r="G37" s="32"/>
      <c r="H37" s="10">
        <f t="shared" si="0"/>
        <v>0</v>
      </c>
    </row>
    <row r="38" spans="1:8" ht="14.25" customHeight="1" x14ac:dyDescent="0.15">
      <c r="A38" s="11">
        <v>1</v>
      </c>
      <c r="B38" s="11">
        <v>35</v>
      </c>
      <c r="C38" s="12" t="s">
        <v>250</v>
      </c>
      <c r="D38" s="12" t="s">
        <v>68</v>
      </c>
      <c r="E38" s="12" t="s">
        <v>69</v>
      </c>
      <c r="F38" s="3">
        <v>3</v>
      </c>
      <c r="G38" s="32"/>
      <c r="H38" s="10">
        <f t="shared" si="0"/>
        <v>0</v>
      </c>
    </row>
    <row r="39" spans="1:8" ht="14.25" customHeight="1" x14ac:dyDescent="0.15">
      <c r="A39" s="11">
        <v>1</v>
      </c>
      <c r="B39" s="11">
        <v>36</v>
      </c>
      <c r="C39" s="12" t="s">
        <v>250</v>
      </c>
      <c r="D39" s="12" t="s">
        <v>70</v>
      </c>
      <c r="E39" s="12" t="s">
        <v>71</v>
      </c>
      <c r="F39" s="3">
        <v>4</v>
      </c>
      <c r="G39" s="31"/>
      <c r="H39" s="10">
        <f t="shared" si="0"/>
        <v>0</v>
      </c>
    </row>
    <row r="40" spans="1:8" ht="14.25" customHeight="1" x14ac:dyDescent="0.15">
      <c r="A40" s="11">
        <v>1</v>
      </c>
      <c r="B40" s="11">
        <v>37</v>
      </c>
      <c r="C40" s="12" t="s">
        <v>250</v>
      </c>
      <c r="D40" s="12" t="s">
        <v>72</v>
      </c>
      <c r="E40" s="12" t="s">
        <v>73</v>
      </c>
      <c r="F40" s="3">
        <v>3</v>
      </c>
      <c r="G40" s="32"/>
      <c r="H40" s="10">
        <f t="shared" si="0"/>
        <v>0</v>
      </c>
    </row>
    <row r="41" spans="1:8" ht="14.25" customHeight="1" x14ac:dyDescent="0.15">
      <c r="A41" s="11">
        <v>1</v>
      </c>
      <c r="B41" s="11">
        <v>38</v>
      </c>
      <c r="C41" s="12" t="s">
        <v>250</v>
      </c>
      <c r="D41" s="12" t="s">
        <v>74</v>
      </c>
      <c r="E41" s="12" t="s">
        <v>75</v>
      </c>
      <c r="F41" s="3">
        <v>34</v>
      </c>
      <c r="G41" s="31"/>
      <c r="H41" s="10">
        <f t="shared" si="0"/>
        <v>0</v>
      </c>
    </row>
    <row r="42" spans="1:8" ht="14.25" customHeight="1" x14ac:dyDescent="0.15">
      <c r="A42" s="11">
        <v>1</v>
      </c>
      <c r="B42" s="11">
        <v>39</v>
      </c>
      <c r="C42" s="12" t="s">
        <v>250</v>
      </c>
      <c r="D42" s="12" t="s">
        <v>76</v>
      </c>
      <c r="E42" s="12" t="s">
        <v>77</v>
      </c>
      <c r="F42" s="3">
        <v>14</v>
      </c>
      <c r="G42" s="32"/>
      <c r="H42" s="10">
        <f t="shared" si="0"/>
        <v>0</v>
      </c>
    </row>
    <row r="43" spans="1:8" ht="14.25" customHeight="1" x14ac:dyDescent="0.15">
      <c r="A43" s="11">
        <v>1</v>
      </c>
      <c r="B43" s="11">
        <v>40</v>
      </c>
      <c r="C43" s="12" t="s">
        <v>250</v>
      </c>
      <c r="D43" s="12" t="s">
        <v>78</v>
      </c>
      <c r="E43" s="12" t="s">
        <v>79</v>
      </c>
      <c r="F43" s="3">
        <v>4</v>
      </c>
      <c r="G43" s="32"/>
      <c r="H43" s="10">
        <f t="shared" si="0"/>
        <v>0</v>
      </c>
    </row>
    <row r="44" spans="1:8" ht="14.25" customHeight="1" x14ac:dyDescent="0.15">
      <c r="A44" s="11">
        <v>1</v>
      </c>
      <c r="B44" s="11">
        <v>41</v>
      </c>
      <c r="C44" s="12" t="s">
        <v>250</v>
      </c>
      <c r="D44" s="12" t="s">
        <v>80</v>
      </c>
      <c r="E44" s="12" t="s">
        <v>79</v>
      </c>
      <c r="F44" s="3">
        <v>4</v>
      </c>
      <c r="G44" s="32"/>
      <c r="H44" s="10">
        <f t="shared" si="0"/>
        <v>0</v>
      </c>
    </row>
    <row r="45" spans="1:8" ht="14.25" customHeight="1" x14ac:dyDescent="0.15">
      <c r="A45" s="11">
        <v>1</v>
      </c>
      <c r="B45" s="11">
        <v>42</v>
      </c>
      <c r="C45" s="12" t="s">
        <v>250</v>
      </c>
      <c r="D45" s="12" t="s">
        <v>81</v>
      </c>
      <c r="E45" s="12" t="s">
        <v>82</v>
      </c>
      <c r="F45" s="3">
        <v>10</v>
      </c>
      <c r="G45" s="32"/>
      <c r="H45" s="10">
        <f t="shared" si="0"/>
        <v>0</v>
      </c>
    </row>
    <row r="46" spans="1:8" ht="14.25" customHeight="1" x14ac:dyDescent="0.15">
      <c r="A46" s="11">
        <v>1</v>
      </c>
      <c r="B46" s="11">
        <v>43</v>
      </c>
      <c r="C46" s="12" t="s">
        <v>250</v>
      </c>
      <c r="D46" s="12" t="s">
        <v>83</v>
      </c>
      <c r="E46" s="12" t="s">
        <v>84</v>
      </c>
      <c r="F46" s="3">
        <v>7</v>
      </c>
      <c r="G46" s="32"/>
      <c r="H46" s="10">
        <f t="shared" si="0"/>
        <v>0</v>
      </c>
    </row>
    <row r="47" spans="1:8" ht="14.25" customHeight="1" x14ac:dyDescent="0.15">
      <c r="A47" s="11">
        <v>1</v>
      </c>
      <c r="B47" s="11">
        <v>44</v>
      </c>
      <c r="C47" s="12" t="s">
        <v>250</v>
      </c>
      <c r="D47" s="12" t="s">
        <v>85</v>
      </c>
      <c r="E47" s="12" t="s">
        <v>86</v>
      </c>
      <c r="F47" s="3">
        <v>9</v>
      </c>
      <c r="G47" s="31"/>
      <c r="H47" s="10">
        <f t="shared" si="0"/>
        <v>0</v>
      </c>
    </row>
    <row r="48" spans="1:8" ht="14.25" customHeight="1" x14ac:dyDescent="0.15">
      <c r="A48" s="11">
        <v>1</v>
      </c>
      <c r="B48" s="11">
        <v>45</v>
      </c>
      <c r="C48" s="12" t="s">
        <v>250</v>
      </c>
      <c r="D48" s="12" t="s">
        <v>87</v>
      </c>
      <c r="E48" s="12" t="s">
        <v>88</v>
      </c>
      <c r="F48" s="3">
        <v>10</v>
      </c>
      <c r="G48" s="32"/>
      <c r="H48" s="10">
        <f t="shared" si="0"/>
        <v>0</v>
      </c>
    </row>
    <row r="49" spans="1:8" ht="14.25" customHeight="1" x14ac:dyDescent="0.15">
      <c r="A49" s="11">
        <v>1</v>
      </c>
      <c r="B49" s="11">
        <v>46</v>
      </c>
      <c r="C49" s="12" t="s">
        <v>250</v>
      </c>
      <c r="D49" s="12" t="s">
        <v>89</v>
      </c>
      <c r="E49" s="12" t="s">
        <v>88</v>
      </c>
      <c r="F49" s="3">
        <v>10</v>
      </c>
      <c r="G49" s="32"/>
      <c r="H49" s="10">
        <f t="shared" si="0"/>
        <v>0</v>
      </c>
    </row>
    <row r="50" spans="1:8" ht="14.25" customHeight="1" x14ac:dyDescent="0.15">
      <c r="A50" s="11">
        <v>1</v>
      </c>
      <c r="B50" s="11">
        <v>47</v>
      </c>
      <c r="C50" s="12" t="s">
        <v>250</v>
      </c>
      <c r="D50" s="18" t="s">
        <v>90</v>
      </c>
      <c r="E50" s="12" t="s">
        <v>91</v>
      </c>
      <c r="F50" s="3">
        <v>7</v>
      </c>
      <c r="G50" s="32"/>
      <c r="H50" s="10">
        <f t="shared" si="0"/>
        <v>0</v>
      </c>
    </row>
    <row r="51" spans="1:8" ht="14.25" customHeight="1" x14ac:dyDescent="0.15">
      <c r="A51" s="11">
        <v>1</v>
      </c>
      <c r="B51" s="11">
        <v>48</v>
      </c>
      <c r="C51" s="12" t="s">
        <v>250</v>
      </c>
      <c r="D51" s="18" t="s">
        <v>92</v>
      </c>
      <c r="E51" s="12" t="s">
        <v>91</v>
      </c>
      <c r="F51" s="3">
        <v>7</v>
      </c>
      <c r="G51" s="32"/>
      <c r="H51" s="10">
        <f t="shared" si="0"/>
        <v>0</v>
      </c>
    </row>
    <row r="52" spans="1:8" ht="14.25" customHeight="1" x14ac:dyDescent="0.15">
      <c r="A52" s="11">
        <v>1</v>
      </c>
      <c r="B52" s="11">
        <v>49</v>
      </c>
      <c r="C52" s="12" t="s">
        <v>250</v>
      </c>
      <c r="D52" s="18" t="s">
        <v>93</v>
      </c>
      <c r="E52" s="12" t="s">
        <v>94</v>
      </c>
      <c r="F52" s="3">
        <v>3</v>
      </c>
      <c r="G52" s="32"/>
      <c r="H52" s="10">
        <f t="shared" si="0"/>
        <v>0</v>
      </c>
    </row>
    <row r="53" spans="1:8" ht="14.25" customHeight="1" x14ac:dyDescent="0.15">
      <c r="A53" s="11">
        <v>1</v>
      </c>
      <c r="B53" s="11">
        <v>50</v>
      </c>
      <c r="C53" s="12" t="s">
        <v>250</v>
      </c>
      <c r="D53" s="12" t="s">
        <v>95</v>
      </c>
      <c r="E53" s="12" t="s">
        <v>96</v>
      </c>
      <c r="F53" s="3">
        <v>5</v>
      </c>
      <c r="G53" s="31"/>
      <c r="H53" s="10">
        <f t="shared" si="0"/>
        <v>0</v>
      </c>
    </row>
    <row r="54" spans="1:8" ht="14.25" customHeight="1" x14ac:dyDescent="0.15">
      <c r="A54" s="11">
        <v>1</v>
      </c>
      <c r="B54" s="11">
        <v>51</v>
      </c>
      <c r="C54" s="12" t="s">
        <v>250</v>
      </c>
      <c r="D54" s="12" t="s">
        <v>97</v>
      </c>
      <c r="E54" s="12" t="s">
        <v>98</v>
      </c>
      <c r="F54" s="3">
        <v>1</v>
      </c>
      <c r="G54" s="32"/>
      <c r="H54" s="10">
        <f t="shared" si="0"/>
        <v>0</v>
      </c>
    </row>
    <row r="55" spans="1:8" ht="14.25" customHeight="1" x14ac:dyDescent="0.15">
      <c r="A55" s="11">
        <v>1</v>
      </c>
      <c r="B55" s="11">
        <v>52</v>
      </c>
      <c r="C55" s="12" t="s">
        <v>250</v>
      </c>
      <c r="D55" s="12" t="s">
        <v>99</v>
      </c>
      <c r="E55" s="12" t="s">
        <v>100</v>
      </c>
      <c r="F55" s="3">
        <v>3</v>
      </c>
      <c r="G55" s="32"/>
      <c r="H55" s="10">
        <f t="shared" si="0"/>
        <v>0</v>
      </c>
    </row>
    <row r="56" spans="1:8" ht="14.25" customHeight="1" x14ac:dyDescent="0.15">
      <c r="A56" s="11">
        <v>1</v>
      </c>
      <c r="B56" s="11">
        <v>53</v>
      </c>
      <c r="C56" s="12" t="s">
        <v>250</v>
      </c>
      <c r="D56" s="12" t="s">
        <v>101</v>
      </c>
      <c r="E56" s="12" t="s">
        <v>102</v>
      </c>
      <c r="F56" s="3">
        <v>2</v>
      </c>
      <c r="G56" s="31"/>
      <c r="H56" s="10">
        <f t="shared" si="0"/>
        <v>0</v>
      </c>
    </row>
    <row r="57" spans="1:8" ht="14.25" customHeight="1" x14ac:dyDescent="0.15">
      <c r="A57" s="11">
        <v>1</v>
      </c>
      <c r="B57" s="11">
        <v>54</v>
      </c>
      <c r="C57" s="12" t="s">
        <v>250</v>
      </c>
      <c r="D57" s="12" t="s">
        <v>103</v>
      </c>
      <c r="E57" s="12" t="s">
        <v>104</v>
      </c>
      <c r="F57" s="3">
        <v>1</v>
      </c>
      <c r="G57" s="32"/>
      <c r="H57" s="10">
        <f t="shared" si="0"/>
        <v>0</v>
      </c>
    </row>
    <row r="58" spans="1:8" ht="14.25" customHeight="1" x14ac:dyDescent="0.15">
      <c r="A58" s="11">
        <v>1</v>
      </c>
      <c r="B58" s="11">
        <v>55</v>
      </c>
      <c r="C58" s="12" t="s">
        <v>250</v>
      </c>
      <c r="D58" s="18" t="s">
        <v>105</v>
      </c>
      <c r="E58" s="12" t="s">
        <v>106</v>
      </c>
      <c r="F58" s="3">
        <v>1</v>
      </c>
      <c r="G58" s="32"/>
      <c r="H58" s="10">
        <f t="shared" si="0"/>
        <v>0</v>
      </c>
    </row>
    <row r="59" spans="1:8" ht="14.25" customHeight="1" x14ac:dyDescent="0.15">
      <c r="A59" s="11">
        <v>1</v>
      </c>
      <c r="B59" s="11">
        <v>56</v>
      </c>
      <c r="C59" s="12" t="s">
        <v>250</v>
      </c>
      <c r="D59" s="12" t="s">
        <v>107</v>
      </c>
      <c r="E59" s="12" t="s">
        <v>108</v>
      </c>
      <c r="F59" s="3">
        <v>4</v>
      </c>
      <c r="G59" s="31"/>
      <c r="H59" s="10">
        <f t="shared" si="0"/>
        <v>0</v>
      </c>
    </row>
    <row r="60" spans="1:8" ht="14.25" customHeight="1" x14ac:dyDescent="0.15">
      <c r="A60" s="11">
        <v>1</v>
      </c>
      <c r="B60" s="11">
        <v>57</v>
      </c>
      <c r="C60" s="12" t="s">
        <v>250</v>
      </c>
      <c r="D60" s="12" t="s">
        <v>109</v>
      </c>
      <c r="E60" s="12" t="s">
        <v>110</v>
      </c>
      <c r="F60" s="3">
        <v>3</v>
      </c>
      <c r="G60" s="32"/>
      <c r="H60" s="10">
        <f t="shared" si="0"/>
        <v>0</v>
      </c>
    </row>
    <row r="61" spans="1:8" ht="14.25" customHeight="1" x14ac:dyDescent="0.15">
      <c r="A61" s="11">
        <v>1</v>
      </c>
      <c r="B61" s="11">
        <v>58</v>
      </c>
      <c r="C61" s="12" t="s">
        <v>250</v>
      </c>
      <c r="D61" s="12" t="s">
        <v>111</v>
      </c>
      <c r="E61" s="12" t="s">
        <v>112</v>
      </c>
      <c r="F61" s="3">
        <v>2</v>
      </c>
      <c r="G61" s="32"/>
      <c r="H61" s="10">
        <f t="shared" si="0"/>
        <v>0</v>
      </c>
    </row>
    <row r="62" spans="1:8" ht="14.25" customHeight="1" x14ac:dyDescent="0.15">
      <c r="A62" s="11">
        <v>1</v>
      </c>
      <c r="B62" s="11">
        <v>59</v>
      </c>
      <c r="C62" s="12" t="s">
        <v>250</v>
      </c>
      <c r="D62" s="12" t="s">
        <v>113</v>
      </c>
      <c r="E62" s="12" t="s">
        <v>114</v>
      </c>
      <c r="F62" s="3">
        <v>2</v>
      </c>
      <c r="G62" s="31"/>
      <c r="H62" s="10">
        <f t="shared" si="0"/>
        <v>0</v>
      </c>
    </row>
    <row r="63" spans="1:8" ht="14.25" customHeight="1" x14ac:dyDescent="0.15">
      <c r="A63" s="11">
        <v>1</v>
      </c>
      <c r="B63" s="11">
        <v>60</v>
      </c>
      <c r="C63" s="12" t="s">
        <v>250</v>
      </c>
      <c r="D63" s="12" t="s">
        <v>115</v>
      </c>
      <c r="E63" s="12" t="s">
        <v>116</v>
      </c>
      <c r="F63" s="3">
        <v>2</v>
      </c>
      <c r="G63" s="32"/>
      <c r="H63" s="10">
        <f t="shared" si="0"/>
        <v>0</v>
      </c>
    </row>
    <row r="64" spans="1:8" ht="14.25" customHeight="1" x14ac:dyDescent="0.15">
      <c r="A64" s="11">
        <v>1</v>
      </c>
      <c r="B64" s="11">
        <v>61</v>
      </c>
      <c r="C64" s="12" t="s">
        <v>250</v>
      </c>
      <c r="D64" s="12" t="s">
        <v>117</v>
      </c>
      <c r="E64" s="12" t="s">
        <v>118</v>
      </c>
      <c r="F64" s="3">
        <v>5</v>
      </c>
      <c r="G64" s="32"/>
      <c r="H64" s="10">
        <f t="shared" si="0"/>
        <v>0</v>
      </c>
    </row>
    <row r="65" spans="1:8" ht="14.25" customHeight="1" x14ac:dyDescent="0.15">
      <c r="A65" s="11">
        <v>1</v>
      </c>
      <c r="B65" s="11">
        <v>62</v>
      </c>
      <c r="C65" s="12" t="s">
        <v>250</v>
      </c>
      <c r="D65" s="12" t="s">
        <v>119</v>
      </c>
      <c r="E65" s="12" t="s">
        <v>120</v>
      </c>
      <c r="F65" s="3">
        <v>2</v>
      </c>
      <c r="G65" s="32"/>
      <c r="H65" s="10">
        <f t="shared" si="0"/>
        <v>0</v>
      </c>
    </row>
    <row r="66" spans="1:8" ht="14.25" customHeight="1" x14ac:dyDescent="0.15">
      <c r="A66" s="11">
        <v>1</v>
      </c>
      <c r="B66" s="11">
        <v>63</v>
      </c>
      <c r="C66" s="12" t="s">
        <v>250</v>
      </c>
      <c r="D66" s="12" t="s">
        <v>121</v>
      </c>
      <c r="E66" s="12" t="s">
        <v>122</v>
      </c>
      <c r="F66" s="3">
        <v>3</v>
      </c>
      <c r="G66" s="32"/>
      <c r="H66" s="10">
        <f t="shared" si="0"/>
        <v>0</v>
      </c>
    </row>
    <row r="67" spans="1:8" ht="14.25" customHeight="1" x14ac:dyDescent="0.15">
      <c r="A67" s="11">
        <v>1</v>
      </c>
      <c r="B67" s="11">
        <v>64</v>
      </c>
      <c r="C67" s="12" t="s">
        <v>250</v>
      </c>
      <c r="D67" s="12" t="s">
        <v>123</v>
      </c>
      <c r="E67" s="12" t="s">
        <v>124</v>
      </c>
      <c r="F67" s="3">
        <v>4</v>
      </c>
      <c r="G67" s="32"/>
      <c r="H67" s="10">
        <f t="shared" si="0"/>
        <v>0</v>
      </c>
    </row>
    <row r="68" spans="1:8" ht="14.25" customHeight="1" x14ac:dyDescent="0.15">
      <c r="A68" s="11">
        <v>1</v>
      </c>
      <c r="B68" s="11">
        <v>65</v>
      </c>
      <c r="C68" s="12" t="s">
        <v>250</v>
      </c>
      <c r="D68" s="12" t="s">
        <v>125</v>
      </c>
      <c r="E68" s="12" t="s">
        <v>126</v>
      </c>
      <c r="F68" s="3">
        <v>6</v>
      </c>
      <c r="G68" s="32"/>
      <c r="H68" s="10">
        <f t="shared" ref="H68:H89" si="1">F68*G68</f>
        <v>0</v>
      </c>
    </row>
    <row r="69" spans="1:8" ht="14.25" customHeight="1" x14ac:dyDescent="0.15">
      <c r="A69" s="11">
        <v>1</v>
      </c>
      <c r="B69" s="11">
        <v>66</v>
      </c>
      <c r="C69" s="12" t="s">
        <v>250</v>
      </c>
      <c r="D69" s="12" t="s">
        <v>127</v>
      </c>
      <c r="E69" s="12" t="s">
        <v>128</v>
      </c>
      <c r="F69" s="3">
        <v>1</v>
      </c>
      <c r="G69" s="32"/>
      <c r="H69" s="10">
        <f t="shared" si="1"/>
        <v>0</v>
      </c>
    </row>
    <row r="70" spans="1:8" ht="14.25" customHeight="1" x14ac:dyDescent="0.15">
      <c r="A70" s="11">
        <v>1</v>
      </c>
      <c r="B70" s="11">
        <v>67</v>
      </c>
      <c r="C70" s="12" t="s">
        <v>250</v>
      </c>
      <c r="D70" s="12" t="s">
        <v>129</v>
      </c>
      <c r="E70" s="12" t="s">
        <v>130</v>
      </c>
      <c r="F70" s="3">
        <v>10</v>
      </c>
      <c r="G70" s="32"/>
      <c r="H70" s="10">
        <f t="shared" si="1"/>
        <v>0</v>
      </c>
    </row>
    <row r="71" spans="1:8" ht="14.25" customHeight="1" x14ac:dyDescent="0.15">
      <c r="A71" s="11">
        <v>1</v>
      </c>
      <c r="B71" s="11">
        <v>68</v>
      </c>
      <c r="C71" s="12" t="s">
        <v>250</v>
      </c>
      <c r="D71" s="12" t="s">
        <v>131</v>
      </c>
      <c r="E71" s="12" t="s">
        <v>130</v>
      </c>
      <c r="F71" s="3">
        <v>10</v>
      </c>
      <c r="G71" s="32"/>
      <c r="H71" s="10">
        <f t="shared" si="1"/>
        <v>0</v>
      </c>
    </row>
    <row r="72" spans="1:8" ht="14.25" customHeight="1" x14ac:dyDescent="0.15">
      <c r="A72" s="11">
        <v>1</v>
      </c>
      <c r="B72" s="11">
        <v>69</v>
      </c>
      <c r="C72" s="12" t="s">
        <v>250</v>
      </c>
      <c r="D72" s="18" t="s">
        <v>132</v>
      </c>
      <c r="E72" s="12" t="s">
        <v>133</v>
      </c>
      <c r="F72" s="3">
        <v>1</v>
      </c>
      <c r="G72" s="32"/>
      <c r="H72" s="10">
        <f t="shared" si="1"/>
        <v>0</v>
      </c>
    </row>
    <row r="73" spans="1:8" ht="14.25" customHeight="1" x14ac:dyDescent="0.15">
      <c r="A73" s="11">
        <v>1</v>
      </c>
      <c r="B73" s="11">
        <v>70</v>
      </c>
      <c r="C73" s="12" t="s">
        <v>250</v>
      </c>
      <c r="D73" s="18" t="s">
        <v>134</v>
      </c>
      <c r="E73" s="12" t="s">
        <v>8</v>
      </c>
      <c r="F73" s="3">
        <v>2</v>
      </c>
      <c r="G73" s="32"/>
      <c r="H73" s="10">
        <f t="shared" si="1"/>
        <v>0</v>
      </c>
    </row>
    <row r="74" spans="1:8" ht="14.25" customHeight="1" x14ac:dyDescent="0.15">
      <c r="A74" s="11">
        <v>1</v>
      </c>
      <c r="B74" s="11">
        <v>71</v>
      </c>
      <c r="C74" s="12" t="s">
        <v>250</v>
      </c>
      <c r="D74" s="18" t="s">
        <v>135</v>
      </c>
      <c r="E74" s="12" t="s">
        <v>8</v>
      </c>
      <c r="F74" s="3">
        <v>4</v>
      </c>
      <c r="G74" s="32"/>
      <c r="H74" s="10">
        <f t="shared" si="1"/>
        <v>0</v>
      </c>
    </row>
    <row r="75" spans="1:8" ht="14.25" customHeight="1" x14ac:dyDescent="0.15">
      <c r="A75" s="11">
        <v>1</v>
      </c>
      <c r="B75" s="11">
        <v>72</v>
      </c>
      <c r="C75" s="12" t="s">
        <v>250</v>
      </c>
      <c r="D75" s="18" t="s">
        <v>136</v>
      </c>
      <c r="E75" s="12" t="s">
        <v>8</v>
      </c>
      <c r="F75" s="3">
        <v>5</v>
      </c>
      <c r="G75" s="32"/>
      <c r="H75" s="10">
        <f t="shared" si="1"/>
        <v>0</v>
      </c>
    </row>
    <row r="76" spans="1:8" ht="14.25" customHeight="1" x14ac:dyDescent="0.15">
      <c r="A76" s="11">
        <v>1</v>
      </c>
      <c r="B76" s="11">
        <v>73</v>
      </c>
      <c r="C76" s="12" t="s">
        <v>250</v>
      </c>
      <c r="D76" s="12" t="s">
        <v>137</v>
      </c>
      <c r="E76" s="12" t="s">
        <v>138</v>
      </c>
      <c r="F76" s="3">
        <v>1</v>
      </c>
      <c r="G76" s="34"/>
      <c r="H76" s="10">
        <f t="shared" si="1"/>
        <v>0</v>
      </c>
    </row>
    <row r="77" spans="1:8" ht="14.25" customHeight="1" x14ac:dyDescent="0.15">
      <c r="A77" s="11">
        <v>1</v>
      </c>
      <c r="B77" s="11">
        <v>74</v>
      </c>
      <c r="C77" s="12" t="s">
        <v>250</v>
      </c>
      <c r="D77" s="12" t="s">
        <v>139</v>
      </c>
      <c r="E77" s="12" t="s">
        <v>138</v>
      </c>
      <c r="F77" s="3">
        <v>10</v>
      </c>
      <c r="G77" s="35"/>
      <c r="H77" s="10">
        <f t="shared" si="1"/>
        <v>0</v>
      </c>
    </row>
    <row r="78" spans="1:8" ht="14.25" customHeight="1" x14ac:dyDescent="0.15">
      <c r="A78" s="11">
        <v>1</v>
      </c>
      <c r="B78" s="11">
        <v>75</v>
      </c>
      <c r="C78" s="12" t="s">
        <v>250</v>
      </c>
      <c r="D78" s="12" t="s">
        <v>140</v>
      </c>
      <c r="E78" s="12" t="s">
        <v>141</v>
      </c>
      <c r="F78" s="3">
        <v>1</v>
      </c>
      <c r="G78" s="34"/>
      <c r="H78" s="10">
        <f t="shared" si="1"/>
        <v>0</v>
      </c>
    </row>
    <row r="79" spans="1:8" ht="14.25" customHeight="1" x14ac:dyDescent="0.15">
      <c r="A79" s="11">
        <v>1</v>
      </c>
      <c r="B79" s="11">
        <v>76</v>
      </c>
      <c r="C79" s="12" t="s">
        <v>250</v>
      </c>
      <c r="D79" s="12" t="s">
        <v>142</v>
      </c>
      <c r="E79" s="12" t="s">
        <v>138</v>
      </c>
      <c r="F79" s="3">
        <v>4</v>
      </c>
      <c r="G79" s="34"/>
      <c r="H79" s="10">
        <f t="shared" si="1"/>
        <v>0</v>
      </c>
    </row>
    <row r="80" spans="1:8" ht="14.25" customHeight="1" x14ac:dyDescent="0.15">
      <c r="A80" s="11">
        <v>1</v>
      </c>
      <c r="B80" s="11">
        <v>77</v>
      </c>
      <c r="C80" s="12" t="s">
        <v>250</v>
      </c>
      <c r="D80" s="12" t="s">
        <v>143</v>
      </c>
      <c r="E80" s="12" t="s">
        <v>144</v>
      </c>
      <c r="F80" s="3">
        <v>12</v>
      </c>
      <c r="G80" s="34"/>
      <c r="H80" s="10">
        <f t="shared" si="1"/>
        <v>0</v>
      </c>
    </row>
    <row r="81" spans="1:8" ht="14.25" customHeight="1" x14ac:dyDescent="0.15">
      <c r="A81" s="11">
        <v>1</v>
      </c>
      <c r="B81" s="11">
        <v>78</v>
      </c>
      <c r="C81" s="12" t="s">
        <v>250</v>
      </c>
      <c r="D81" s="12" t="s">
        <v>145</v>
      </c>
      <c r="E81" s="12" t="s">
        <v>146</v>
      </c>
      <c r="F81" s="3">
        <v>1</v>
      </c>
      <c r="G81" s="35"/>
      <c r="H81" s="10">
        <f t="shared" si="1"/>
        <v>0</v>
      </c>
    </row>
    <row r="82" spans="1:8" ht="14.25" customHeight="1" x14ac:dyDescent="0.15">
      <c r="A82" s="11">
        <v>1</v>
      </c>
      <c r="B82" s="11">
        <v>79</v>
      </c>
      <c r="C82" s="12" t="s">
        <v>250</v>
      </c>
      <c r="D82" s="12" t="s">
        <v>147</v>
      </c>
      <c r="E82" s="12" t="s">
        <v>128</v>
      </c>
      <c r="F82" s="3">
        <v>9</v>
      </c>
      <c r="G82" s="34"/>
      <c r="H82" s="10">
        <f t="shared" si="1"/>
        <v>0</v>
      </c>
    </row>
    <row r="83" spans="1:8" ht="14.25" customHeight="1" x14ac:dyDescent="0.15">
      <c r="A83" s="11">
        <v>1</v>
      </c>
      <c r="B83" s="11">
        <v>80</v>
      </c>
      <c r="C83" s="12" t="s">
        <v>250</v>
      </c>
      <c r="D83" s="12" t="s">
        <v>148</v>
      </c>
      <c r="E83" s="12" t="s">
        <v>128</v>
      </c>
      <c r="F83" s="3">
        <v>15</v>
      </c>
      <c r="G83" s="34"/>
      <c r="H83" s="10">
        <f t="shared" si="1"/>
        <v>0</v>
      </c>
    </row>
    <row r="84" spans="1:8" ht="14.25" customHeight="1" x14ac:dyDescent="0.15">
      <c r="A84" s="11">
        <v>1</v>
      </c>
      <c r="B84" s="11">
        <v>81</v>
      </c>
      <c r="C84" s="12" t="s">
        <v>250</v>
      </c>
      <c r="D84" s="12" t="s">
        <v>149</v>
      </c>
      <c r="E84" s="12" t="s">
        <v>150</v>
      </c>
      <c r="F84" s="3">
        <v>9</v>
      </c>
      <c r="G84" s="34"/>
      <c r="H84" s="10">
        <f t="shared" si="1"/>
        <v>0</v>
      </c>
    </row>
    <row r="85" spans="1:8" ht="14.25" customHeight="1" x14ac:dyDescent="0.15">
      <c r="A85" s="11">
        <v>1</v>
      </c>
      <c r="B85" s="11">
        <v>82</v>
      </c>
      <c r="C85" s="12" t="s">
        <v>151</v>
      </c>
      <c r="D85" s="12" t="s">
        <v>152</v>
      </c>
      <c r="E85" s="12" t="s">
        <v>153</v>
      </c>
      <c r="F85" s="3">
        <v>3</v>
      </c>
      <c r="G85" s="34"/>
      <c r="H85" s="10">
        <f t="shared" si="1"/>
        <v>0</v>
      </c>
    </row>
    <row r="86" spans="1:8" ht="14.25" customHeight="1" x14ac:dyDescent="0.15">
      <c r="A86" s="11">
        <v>1</v>
      </c>
      <c r="B86" s="11">
        <v>83</v>
      </c>
      <c r="C86" s="12" t="s">
        <v>151</v>
      </c>
      <c r="D86" s="12" t="s">
        <v>154</v>
      </c>
      <c r="E86" s="12" t="s">
        <v>155</v>
      </c>
      <c r="F86" s="3">
        <v>1</v>
      </c>
      <c r="G86" s="34"/>
      <c r="H86" s="10">
        <f t="shared" si="1"/>
        <v>0</v>
      </c>
    </row>
    <row r="87" spans="1:8" ht="14.25" customHeight="1" x14ac:dyDescent="0.15">
      <c r="A87" s="11">
        <v>1</v>
      </c>
      <c r="B87" s="11">
        <v>84</v>
      </c>
      <c r="C87" s="12" t="s">
        <v>151</v>
      </c>
      <c r="D87" s="12" t="s">
        <v>156</v>
      </c>
      <c r="E87" s="12" t="s">
        <v>157</v>
      </c>
      <c r="F87" s="3">
        <v>2</v>
      </c>
      <c r="G87" s="35"/>
      <c r="H87" s="10">
        <f t="shared" si="1"/>
        <v>0</v>
      </c>
    </row>
    <row r="88" spans="1:8" ht="14.25" customHeight="1" x14ac:dyDescent="0.15">
      <c r="A88" s="11">
        <v>1</v>
      </c>
      <c r="B88" s="11">
        <v>85</v>
      </c>
      <c r="C88" s="12" t="s">
        <v>158</v>
      </c>
      <c r="D88" s="12" t="s">
        <v>159</v>
      </c>
      <c r="E88" s="12" t="s">
        <v>160</v>
      </c>
      <c r="F88" s="3">
        <v>2</v>
      </c>
      <c r="G88" s="34"/>
      <c r="H88" s="10">
        <f t="shared" si="1"/>
        <v>0</v>
      </c>
    </row>
    <row r="89" spans="1:8" ht="14.25" customHeight="1" x14ac:dyDescent="0.15">
      <c r="A89" s="11">
        <v>1</v>
      </c>
      <c r="B89" s="11">
        <v>86</v>
      </c>
      <c r="C89" s="12" t="s">
        <v>158</v>
      </c>
      <c r="D89" s="12" t="s">
        <v>161</v>
      </c>
      <c r="E89" s="12" t="s">
        <v>162</v>
      </c>
      <c r="F89" s="3">
        <v>2</v>
      </c>
      <c r="G89" s="35"/>
      <c r="H89" s="10">
        <f t="shared" si="1"/>
        <v>0</v>
      </c>
    </row>
    <row r="90" spans="1:8" ht="14.25" customHeight="1" x14ac:dyDescent="0.15">
      <c r="A90" s="22"/>
      <c r="B90" s="23"/>
      <c r="C90" s="24"/>
      <c r="D90" s="23"/>
      <c r="E90" s="25"/>
      <c r="F90" s="26"/>
      <c r="G90" s="14" t="str">
        <f>CONCATENATE("札番",A89," 計")</f>
        <v>札番1 計</v>
      </c>
      <c r="H90" s="21" t="str">
        <f>IF(SUMIF(A:A,A89,H:H)&gt;0,SUMIF(A:A,A89,H:H),"辞退")</f>
        <v>辞退</v>
      </c>
    </row>
    <row r="91" spans="1:8" ht="14.25" customHeight="1" x14ac:dyDescent="0.15">
      <c r="A91" s="17">
        <v>2</v>
      </c>
      <c r="B91" s="17">
        <v>87</v>
      </c>
      <c r="C91" s="18" t="s">
        <v>163</v>
      </c>
      <c r="D91" s="17" t="s">
        <v>164</v>
      </c>
      <c r="E91" s="18" t="s">
        <v>165</v>
      </c>
      <c r="F91" s="19">
        <v>120</v>
      </c>
      <c r="G91" s="33"/>
      <c r="H91" s="10">
        <f t="shared" ref="H91:H119" si="2">F91*G91</f>
        <v>0</v>
      </c>
    </row>
    <row r="92" spans="1:8" x14ac:dyDescent="0.15">
      <c r="A92" s="17">
        <v>2</v>
      </c>
      <c r="B92" s="17">
        <v>88</v>
      </c>
      <c r="C92" s="18" t="s">
        <v>163</v>
      </c>
      <c r="D92" s="17" t="s">
        <v>166</v>
      </c>
      <c r="E92" s="17" t="s">
        <v>167</v>
      </c>
      <c r="F92" s="19">
        <v>3</v>
      </c>
      <c r="G92" s="20"/>
      <c r="H92" s="10">
        <f t="shared" si="2"/>
        <v>0</v>
      </c>
    </row>
    <row r="93" spans="1:8" x14ac:dyDescent="0.15">
      <c r="A93" s="17">
        <v>2</v>
      </c>
      <c r="B93" s="17">
        <v>89</v>
      </c>
      <c r="C93" s="18" t="s">
        <v>163</v>
      </c>
      <c r="D93" s="17" t="s">
        <v>168</v>
      </c>
      <c r="E93" s="17" t="s">
        <v>169</v>
      </c>
      <c r="F93" s="19">
        <v>17</v>
      </c>
      <c r="G93" s="20"/>
      <c r="H93" s="10">
        <f t="shared" si="2"/>
        <v>0</v>
      </c>
    </row>
    <row r="94" spans="1:8" x14ac:dyDescent="0.15">
      <c r="A94" s="17">
        <v>2</v>
      </c>
      <c r="B94" s="17">
        <v>90</v>
      </c>
      <c r="C94" s="18" t="s">
        <v>163</v>
      </c>
      <c r="D94" s="17" t="s">
        <v>170</v>
      </c>
      <c r="E94" s="17" t="s">
        <v>171</v>
      </c>
      <c r="F94" s="19">
        <v>4</v>
      </c>
      <c r="G94" s="20"/>
      <c r="H94" s="10">
        <f t="shared" si="2"/>
        <v>0</v>
      </c>
    </row>
    <row r="95" spans="1:8" x14ac:dyDescent="0.15">
      <c r="A95" s="27"/>
      <c r="B95" s="28"/>
      <c r="C95" s="28"/>
      <c r="D95" s="28"/>
      <c r="E95" s="28"/>
      <c r="F95" s="26"/>
      <c r="G95" s="14" t="str">
        <f>CONCATENATE("札番",A94," 計")</f>
        <v>札番2 計</v>
      </c>
      <c r="H95" s="21" t="str">
        <f>IF(SUMIF(A:A,A94,H:H)&gt;0,SUMIF(A:A,A94,H:H),"辞退")</f>
        <v>辞退</v>
      </c>
    </row>
    <row r="96" spans="1:8" x14ac:dyDescent="0.15">
      <c r="A96" s="17">
        <v>3</v>
      </c>
      <c r="B96" s="17">
        <v>91</v>
      </c>
      <c r="C96" s="17" t="s">
        <v>251</v>
      </c>
      <c r="D96" s="17" t="s">
        <v>172</v>
      </c>
      <c r="E96" s="17" t="s">
        <v>173</v>
      </c>
      <c r="F96" s="19">
        <v>10</v>
      </c>
      <c r="G96" s="20"/>
      <c r="H96" s="10">
        <f t="shared" si="2"/>
        <v>0</v>
      </c>
    </row>
    <row r="97" spans="1:8" x14ac:dyDescent="0.15">
      <c r="A97" s="17">
        <v>3</v>
      </c>
      <c r="B97" s="17">
        <v>92</v>
      </c>
      <c r="C97" s="17" t="s">
        <v>251</v>
      </c>
      <c r="D97" s="17" t="s">
        <v>174</v>
      </c>
      <c r="E97" s="17" t="s">
        <v>175</v>
      </c>
      <c r="F97" s="19">
        <v>3</v>
      </c>
      <c r="G97" s="20"/>
      <c r="H97" s="10">
        <f t="shared" si="2"/>
        <v>0</v>
      </c>
    </row>
    <row r="98" spans="1:8" x14ac:dyDescent="0.15">
      <c r="A98" s="17">
        <v>3</v>
      </c>
      <c r="B98" s="17">
        <v>93</v>
      </c>
      <c r="C98" s="17" t="s">
        <v>251</v>
      </c>
      <c r="D98" s="17" t="s">
        <v>176</v>
      </c>
      <c r="E98" s="17" t="s">
        <v>177</v>
      </c>
      <c r="F98" s="19">
        <v>1</v>
      </c>
      <c r="G98" s="20"/>
      <c r="H98" s="10">
        <f t="shared" si="2"/>
        <v>0</v>
      </c>
    </row>
    <row r="99" spans="1:8" x14ac:dyDescent="0.15">
      <c r="A99" s="17">
        <v>3</v>
      </c>
      <c r="B99" s="17">
        <v>94</v>
      </c>
      <c r="C99" s="17" t="s">
        <v>251</v>
      </c>
      <c r="D99" s="17" t="s">
        <v>178</v>
      </c>
      <c r="E99" s="18">
        <v>723400</v>
      </c>
      <c r="F99" s="19">
        <v>1</v>
      </c>
      <c r="G99" s="20"/>
      <c r="H99" s="10">
        <f t="shared" si="2"/>
        <v>0</v>
      </c>
    </row>
    <row r="100" spans="1:8" x14ac:dyDescent="0.15">
      <c r="A100" s="17">
        <v>3</v>
      </c>
      <c r="B100" s="17">
        <v>95</v>
      </c>
      <c r="C100" s="17" t="s">
        <v>251</v>
      </c>
      <c r="D100" s="17" t="s">
        <v>179</v>
      </c>
      <c r="E100" s="17" t="s">
        <v>180</v>
      </c>
      <c r="F100" s="19">
        <v>1</v>
      </c>
      <c r="G100" s="20"/>
      <c r="H100" s="10">
        <f t="shared" si="2"/>
        <v>0</v>
      </c>
    </row>
    <row r="101" spans="1:8" x14ac:dyDescent="0.15">
      <c r="A101" s="17">
        <v>3</v>
      </c>
      <c r="B101" s="17">
        <v>96</v>
      </c>
      <c r="C101" s="17" t="s">
        <v>181</v>
      </c>
      <c r="D101" s="17" t="s">
        <v>182</v>
      </c>
      <c r="E101" s="17" t="s">
        <v>183</v>
      </c>
      <c r="F101" s="19">
        <v>5</v>
      </c>
      <c r="G101" s="20"/>
      <c r="H101" s="10">
        <f t="shared" si="2"/>
        <v>0</v>
      </c>
    </row>
    <row r="102" spans="1:8" x14ac:dyDescent="0.15">
      <c r="A102" s="29"/>
      <c r="B102" s="30"/>
      <c r="C102" s="30"/>
      <c r="D102" s="30"/>
      <c r="E102" s="30"/>
      <c r="F102" s="26"/>
      <c r="G102" s="14" t="str">
        <f>CONCATENATE("札番",A101," 計")</f>
        <v>札番3 計</v>
      </c>
      <c r="H102" s="21" t="str">
        <f>IF(SUMIF(A:A,A101,H:H)&gt;0,SUMIF(A:A,A101,H:H),"辞退")</f>
        <v>辞退</v>
      </c>
    </row>
    <row r="103" spans="1:8" x14ac:dyDescent="0.15">
      <c r="A103" s="17">
        <v>4</v>
      </c>
      <c r="B103" s="17">
        <v>97</v>
      </c>
      <c r="C103" s="17" t="s">
        <v>184</v>
      </c>
      <c r="D103" s="17" t="s">
        <v>185</v>
      </c>
      <c r="E103" s="17" t="s">
        <v>186</v>
      </c>
      <c r="F103" s="19">
        <v>3</v>
      </c>
      <c r="G103" s="20"/>
      <c r="H103" s="10">
        <f t="shared" si="2"/>
        <v>0</v>
      </c>
    </row>
    <row r="104" spans="1:8" x14ac:dyDescent="0.15">
      <c r="A104" s="17">
        <v>4</v>
      </c>
      <c r="B104" s="17">
        <v>98</v>
      </c>
      <c r="C104" s="17" t="s">
        <v>184</v>
      </c>
      <c r="D104" s="17" t="s">
        <v>187</v>
      </c>
      <c r="E104" s="17" t="s">
        <v>188</v>
      </c>
      <c r="F104" s="19">
        <v>10</v>
      </c>
      <c r="G104" s="20"/>
      <c r="H104" s="10">
        <f t="shared" si="2"/>
        <v>0</v>
      </c>
    </row>
    <row r="105" spans="1:8" x14ac:dyDescent="0.15">
      <c r="A105" s="17">
        <v>4</v>
      </c>
      <c r="B105" s="17">
        <v>99</v>
      </c>
      <c r="C105" s="17" t="s">
        <v>184</v>
      </c>
      <c r="D105" s="17" t="s">
        <v>189</v>
      </c>
      <c r="E105" s="17" t="s">
        <v>190</v>
      </c>
      <c r="F105" s="19">
        <v>10</v>
      </c>
      <c r="G105" s="20"/>
      <c r="H105" s="10">
        <f t="shared" si="2"/>
        <v>0</v>
      </c>
    </row>
    <row r="106" spans="1:8" x14ac:dyDescent="0.15">
      <c r="A106" s="17">
        <v>4</v>
      </c>
      <c r="B106" s="17">
        <v>100</v>
      </c>
      <c r="C106" s="17" t="s">
        <v>184</v>
      </c>
      <c r="D106" s="17" t="s">
        <v>191</v>
      </c>
      <c r="E106" s="17" t="s">
        <v>192</v>
      </c>
      <c r="F106" s="19">
        <v>7</v>
      </c>
      <c r="G106" s="20"/>
      <c r="H106" s="10">
        <f t="shared" si="2"/>
        <v>0</v>
      </c>
    </row>
    <row r="107" spans="1:8" x14ac:dyDescent="0.15">
      <c r="A107" s="17">
        <v>4</v>
      </c>
      <c r="B107" s="17">
        <v>101</v>
      </c>
      <c r="C107" s="17" t="s">
        <v>184</v>
      </c>
      <c r="D107" s="17" t="s">
        <v>193</v>
      </c>
      <c r="E107" s="17" t="s">
        <v>194</v>
      </c>
      <c r="F107" s="19">
        <v>19</v>
      </c>
      <c r="G107" s="20"/>
      <c r="H107" s="10">
        <f t="shared" si="2"/>
        <v>0</v>
      </c>
    </row>
    <row r="108" spans="1:8" x14ac:dyDescent="0.15">
      <c r="A108" s="17">
        <v>4</v>
      </c>
      <c r="B108" s="17">
        <v>102</v>
      </c>
      <c r="C108" s="17" t="s">
        <v>251</v>
      </c>
      <c r="D108" s="17" t="s">
        <v>195</v>
      </c>
      <c r="E108" s="17" t="s">
        <v>196</v>
      </c>
      <c r="F108" s="19">
        <v>19</v>
      </c>
      <c r="G108" s="20"/>
      <c r="H108" s="10">
        <f t="shared" si="2"/>
        <v>0</v>
      </c>
    </row>
    <row r="109" spans="1:8" x14ac:dyDescent="0.15">
      <c r="A109" s="17">
        <v>4</v>
      </c>
      <c r="B109" s="17">
        <v>103</v>
      </c>
      <c r="C109" s="17" t="s">
        <v>251</v>
      </c>
      <c r="D109" s="17" t="s">
        <v>197</v>
      </c>
      <c r="E109" s="17" t="s">
        <v>198</v>
      </c>
      <c r="F109" s="19">
        <v>1</v>
      </c>
      <c r="G109" s="20"/>
      <c r="H109" s="10">
        <f t="shared" si="2"/>
        <v>0</v>
      </c>
    </row>
    <row r="110" spans="1:8" x14ac:dyDescent="0.15">
      <c r="A110" s="17">
        <v>4</v>
      </c>
      <c r="B110" s="17">
        <v>104</v>
      </c>
      <c r="C110" s="17" t="s">
        <v>184</v>
      </c>
      <c r="D110" s="17" t="s">
        <v>199</v>
      </c>
      <c r="E110" s="17" t="s">
        <v>200</v>
      </c>
      <c r="F110" s="19">
        <v>1</v>
      </c>
      <c r="G110" s="20"/>
      <c r="H110" s="10">
        <f t="shared" si="2"/>
        <v>0</v>
      </c>
    </row>
    <row r="111" spans="1:8" x14ac:dyDescent="0.15">
      <c r="A111" s="17">
        <v>4</v>
      </c>
      <c r="B111" s="17">
        <v>105</v>
      </c>
      <c r="C111" s="17" t="s">
        <v>184</v>
      </c>
      <c r="D111" s="17" t="s">
        <v>201</v>
      </c>
      <c r="E111" s="17" t="s">
        <v>202</v>
      </c>
      <c r="F111" s="19">
        <v>1</v>
      </c>
      <c r="G111" s="20"/>
      <c r="H111" s="10">
        <f t="shared" si="2"/>
        <v>0</v>
      </c>
    </row>
    <row r="112" spans="1:8" x14ac:dyDescent="0.15">
      <c r="A112" s="17">
        <v>4</v>
      </c>
      <c r="B112" s="17">
        <v>106</v>
      </c>
      <c r="C112" s="17" t="s">
        <v>251</v>
      </c>
      <c r="D112" s="17" t="s">
        <v>203</v>
      </c>
      <c r="E112" s="17" t="s">
        <v>204</v>
      </c>
      <c r="F112" s="19">
        <v>10</v>
      </c>
      <c r="G112" s="20"/>
      <c r="H112" s="10">
        <f t="shared" si="2"/>
        <v>0</v>
      </c>
    </row>
    <row r="113" spans="1:8" x14ac:dyDescent="0.15">
      <c r="A113" s="17">
        <v>4</v>
      </c>
      <c r="B113" s="17">
        <v>107</v>
      </c>
      <c r="C113" s="17" t="s">
        <v>184</v>
      </c>
      <c r="D113" s="17" t="s">
        <v>205</v>
      </c>
      <c r="E113" s="17" t="s">
        <v>206</v>
      </c>
      <c r="F113" s="19">
        <v>4</v>
      </c>
      <c r="G113" s="20"/>
      <c r="H113" s="10">
        <f t="shared" si="2"/>
        <v>0</v>
      </c>
    </row>
    <row r="114" spans="1:8" x14ac:dyDescent="0.15">
      <c r="A114" s="17">
        <v>4</v>
      </c>
      <c r="B114" s="17">
        <v>108</v>
      </c>
      <c r="C114" s="17" t="s">
        <v>184</v>
      </c>
      <c r="D114" s="17" t="s">
        <v>207</v>
      </c>
      <c r="E114" s="17" t="s">
        <v>208</v>
      </c>
      <c r="F114" s="19">
        <v>1</v>
      </c>
      <c r="G114" s="20"/>
      <c r="H114" s="10">
        <f t="shared" si="2"/>
        <v>0</v>
      </c>
    </row>
    <row r="115" spans="1:8" x14ac:dyDescent="0.15">
      <c r="A115" s="17">
        <v>4</v>
      </c>
      <c r="B115" s="17">
        <v>109</v>
      </c>
      <c r="C115" s="17" t="s">
        <v>251</v>
      </c>
      <c r="D115" s="17" t="s">
        <v>209</v>
      </c>
      <c r="E115" s="17" t="s">
        <v>210</v>
      </c>
      <c r="F115" s="19">
        <v>1</v>
      </c>
      <c r="G115" s="20"/>
      <c r="H115" s="10">
        <f t="shared" si="2"/>
        <v>0</v>
      </c>
    </row>
    <row r="116" spans="1:8" x14ac:dyDescent="0.15">
      <c r="A116" s="17">
        <v>4</v>
      </c>
      <c r="B116" s="17">
        <v>110</v>
      </c>
      <c r="C116" s="17" t="s">
        <v>251</v>
      </c>
      <c r="D116" s="17" t="s">
        <v>211</v>
      </c>
      <c r="E116" s="17" t="s">
        <v>212</v>
      </c>
      <c r="F116" s="19">
        <v>1</v>
      </c>
      <c r="G116" s="20"/>
      <c r="H116" s="10">
        <f t="shared" si="2"/>
        <v>0</v>
      </c>
    </row>
    <row r="117" spans="1:8" x14ac:dyDescent="0.15">
      <c r="A117" s="17">
        <v>4</v>
      </c>
      <c r="B117" s="17">
        <v>111</v>
      </c>
      <c r="C117" s="17" t="s">
        <v>251</v>
      </c>
      <c r="D117" s="17" t="s">
        <v>213</v>
      </c>
      <c r="E117" s="17" t="s">
        <v>214</v>
      </c>
      <c r="F117" s="19">
        <v>1</v>
      </c>
      <c r="G117" s="20"/>
      <c r="H117" s="10">
        <f t="shared" si="2"/>
        <v>0</v>
      </c>
    </row>
    <row r="118" spans="1:8" x14ac:dyDescent="0.15">
      <c r="A118" s="17">
        <v>4</v>
      </c>
      <c r="B118" s="17">
        <v>112</v>
      </c>
      <c r="C118" s="17" t="s">
        <v>251</v>
      </c>
      <c r="D118" s="17" t="s">
        <v>215</v>
      </c>
      <c r="E118" s="17" t="s">
        <v>216</v>
      </c>
      <c r="F118" s="19">
        <v>1</v>
      </c>
      <c r="G118" s="20"/>
      <c r="H118" s="10">
        <f t="shared" si="2"/>
        <v>0</v>
      </c>
    </row>
    <row r="119" spans="1:8" x14ac:dyDescent="0.15">
      <c r="A119" s="17">
        <v>4</v>
      </c>
      <c r="B119" s="17">
        <v>113</v>
      </c>
      <c r="C119" s="17" t="s">
        <v>251</v>
      </c>
      <c r="D119" s="17" t="s">
        <v>217</v>
      </c>
      <c r="E119" s="17" t="s">
        <v>218</v>
      </c>
      <c r="F119" s="19">
        <v>1</v>
      </c>
      <c r="G119" s="20"/>
      <c r="H119" s="10">
        <f t="shared" si="2"/>
        <v>0</v>
      </c>
    </row>
    <row r="120" spans="1:8" x14ac:dyDescent="0.15">
      <c r="A120" s="29"/>
      <c r="B120" s="30"/>
      <c r="C120" s="30"/>
      <c r="D120" s="30"/>
      <c r="E120" s="30"/>
      <c r="F120" s="26"/>
      <c r="G120" s="14" t="str">
        <f>CONCATENATE("札番",A119," 計")</f>
        <v>札番4 計</v>
      </c>
      <c r="H120" s="21" t="str">
        <f>IF(SUMIF(A:A,A119,H:H)&gt;0,SUMIF(A:A,A119,H:H),"辞退")</f>
        <v>辞退</v>
      </c>
    </row>
    <row r="122" spans="1:8" x14ac:dyDescent="0.15">
      <c r="H122" s="9" t="e">
        <f>H90+H95+H102+H120</f>
        <v>#VALUE!</v>
      </c>
    </row>
  </sheetData>
  <autoFilter ref="B3:H120" xr:uid="{64A22FBD-1758-401F-BF4D-857D8E975C30}"/>
  <phoneticPr fontId="2"/>
  <dataValidations count="2">
    <dataValidation imeMode="disabled" operator="greaterThanOrEqual" allowBlank="1" showErrorMessage="1" errorTitle="エラー" error="1包装当たりの単価を「1円以上の整数」で入力してください。" sqref="G13 G39 G62 G47 G53 G56 G41 G77 G59 G81 G87 G120 G102 G95 G89:G91" xr:uid="{8AB8AD92-2BDB-4268-B9A2-DC6341EC8946}"/>
    <dataValidation type="whole" imeMode="disabled" operator="greaterThanOrEqual" allowBlank="1" showErrorMessage="1" errorTitle="エラー" error="1包装単位当たりの単価を「1円以上の整数」で入力してください。" sqref="G4:G12 G40 G42:G46 G14:G38 G54:G55 G57:G58 G60:G61 G78:G80 G82:G86 G88 G48:G52 G63:G76" xr:uid="{FA532FA5-77C0-4D78-91D4-8183F25A1DD4}">
      <formula1>1</formula1>
    </dataValidation>
  </dataValidation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入札書</vt:lpstr>
      <vt:lpstr>明細書</vt:lpstr>
      <vt:lpstr>入札書!Print_Area</vt:lpstr>
      <vt:lpstr>明細書!Print_Area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矢島 史康</dc:creator>
  <cp:lastModifiedBy>熊部 雄基</cp:lastModifiedBy>
  <cp:lastPrinted>2025-11-06T10:54:12Z</cp:lastPrinted>
  <dcterms:created xsi:type="dcterms:W3CDTF">2023-11-10T01:12:50Z</dcterms:created>
  <dcterms:modified xsi:type="dcterms:W3CDTF">2025-11-12T00:50:40Z</dcterms:modified>
</cp:coreProperties>
</file>