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024\Desktop\06_執行伺い極東製薬（不落→再入札）\公告用\"/>
    </mc:Choice>
  </mc:AlternateContent>
  <xr:revisionPtr revIDLastSave="0" documentId="13_ncr:1_{EB1B8ACE-45A2-47DE-BF00-4FFA78DE862C}" xr6:coauthVersionLast="47" xr6:coauthVersionMax="47" xr10:uidLastSave="{00000000-0000-0000-0000-000000000000}"/>
  <bookViews>
    <workbookView xWindow="1080" yWindow="1170" windowWidth="22695" windowHeight="12750" xr2:uid="{55CED87A-B245-4032-BF31-B345F761AE45}"/>
  </bookViews>
  <sheets>
    <sheet name="入札書" sheetId="4" r:id="rId1"/>
    <sheet name="入札内訳書" sheetId="3" r:id="rId2"/>
  </sheets>
  <definedNames>
    <definedName name="_xlnm.Print_Area" localSheetId="0">入札書!$A$1:$G$33</definedName>
    <definedName name="_xlnm.Print_Area" localSheetId="1">入札内訳書!$A$1:$J$10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4" l="1"/>
  <c r="K4" i="3"/>
  <c r="I9" i="3" l="1"/>
  <c r="P9" i="3"/>
  <c r="P8" i="3" l="1"/>
  <c r="M8" i="3"/>
  <c r="L8" i="3"/>
  <c r="K8" i="3"/>
  <c r="J8" i="3"/>
  <c r="P7" i="3"/>
  <c r="M7" i="3"/>
  <c r="L7" i="3"/>
  <c r="K7" i="3"/>
  <c r="J7" i="3"/>
  <c r="P6" i="3"/>
  <c r="M6" i="3"/>
  <c r="L6" i="3"/>
  <c r="K6" i="3"/>
  <c r="J6" i="3"/>
  <c r="P5" i="3"/>
  <c r="M5" i="3"/>
  <c r="L5" i="3"/>
  <c r="K5" i="3"/>
  <c r="J5" i="3"/>
  <c r="P4" i="3"/>
  <c r="M4" i="3"/>
  <c r="L4" i="3"/>
  <c r="J4" i="3"/>
  <c r="N8" i="3" l="1"/>
  <c r="O8" i="3" s="1"/>
  <c r="J9" i="3"/>
  <c r="N6" i="3"/>
  <c r="O6" i="3" s="1"/>
  <c r="N5" i="3"/>
  <c r="O5" i="3" s="1"/>
  <c r="N7" i="3"/>
  <c r="O7" i="3" s="1"/>
  <c r="N4" i="3"/>
  <c r="O4" i="3" s="1"/>
  <c r="K9" i="3"/>
  <c r="N9" i="3" s="1"/>
  <c r="O9" i="3" s="1"/>
</calcChain>
</file>

<file path=xl/sharedStrings.xml><?xml version="1.0" encoding="utf-8"?>
<sst xmlns="http://schemas.openxmlformats.org/spreadsheetml/2006/main" count="63" uniqueCount="55">
  <si>
    <t>見積
連番</t>
    <rPh sb="0" eb="2">
      <t>ミツモリ</t>
    </rPh>
    <rPh sb="3" eb="5">
      <t>レンバン</t>
    </rPh>
    <phoneticPr fontId="9"/>
  </si>
  <si>
    <t>項番</t>
    <rPh sb="0" eb="2">
      <t>コウバン</t>
    </rPh>
    <phoneticPr fontId="9"/>
  </si>
  <si>
    <t>品名</t>
  </si>
  <si>
    <t>見積単価
（税別）</t>
    <phoneticPr fontId="9"/>
  </si>
  <si>
    <t>見積金額
（税別）
〔自動計算〕</t>
    <phoneticPr fontId="9"/>
  </si>
  <si>
    <t>見積単価が
空欄でない</t>
    <phoneticPr fontId="9"/>
  </si>
  <si>
    <t>見積単価が
1円以上</t>
    <rPh sb="0" eb="2">
      <t>ミツ</t>
    </rPh>
    <rPh sb="2" eb="4">
      <t>タンカ</t>
    </rPh>
    <rPh sb="7" eb="8">
      <t>エン</t>
    </rPh>
    <rPh sb="8" eb="10">
      <t>イジョウ</t>
    </rPh>
    <phoneticPr fontId="9"/>
  </si>
  <si>
    <t>見積単価が
整数</t>
    <rPh sb="0" eb="2">
      <t>ミツ</t>
    </rPh>
    <rPh sb="2" eb="4">
      <t>タンカ</t>
    </rPh>
    <rPh sb="6" eb="8">
      <t>セイスウ</t>
    </rPh>
    <phoneticPr fontId="9"/>
  </si>
  <si>
    <t>エラーメッセージ
（エラーがないことを確認してください）</t>
    <phoneticPr fontId="9"/>
  </si>
  <si>
    <t>エラー
カウント</t>
    <phoneticPr fontId="9"/>
  </si>
  <si>
    <t>札番</t>
    <rPh sb="0" eb="1">
      <t>フダ</t>
    </rPh>
    <rPh sb="1" eb="2">
      <t>バン</t>
    </rPh>
    <phoneticPr fontId="9"/>
  </si>
  <si>
    <t>(注意)AB列：項番集計行（項番〇計）は、一つ上のNoにする</t>
    <rPh sb="1" eb="3">
      <t>チュウイ</t>
    </rPh>
    <rPh sb="6" eb="7">
      <t>レツ</t>
    </rPh>
    <rPh sb="8" eb="10">
      <t>コウバン</t>
    </rPh>
    <rPh sb="10" eb="12">
      <t>シュウケイ</t>
    </rPh>
    <rPh sb="12" eb="13">
      <t>ギョウ</t>
    </rPh>
    <rPh sb="14" eb="16">
      <t>コウバン</t>
    </rPh>
    <rPh sb="17" eb="18">
      <t>ケイ</t>
    </rPh>
    <rPh sb="21" eb="22">
      <t>ヒト</t>
    </rPh>
    <rPh sb="23" eb="24">
      <t>ウエ</t>
    </rPh>
    <phoneticPr fontId="9"/>
  </si>
  <si>
    <t>規格</t>
    <rPh sb="0" eb="2">
      <t>キカク</t>
    </rPh>
    <phoneticPr fontId="2"/>
  </si>
  <si>
    <t>メーカー名</t>
    <rPh sb="4" eb="5">
      <t>メイ</t>
    </rPh>
    <phoneticPr fontId="2"/>
  </si>
  <si>
    <t>入数</t>
    <rPh sb="0" eb="1">
      <t>イ</t>
    </rPh>
    <rPh sb="1" eb="2">
      <t>カズ</t>
    </rPh>
    <phoneticPr fontId="2"/>
  </si>
  <si>
    <t>単位</t>
    <rPh sb="0" eb="2">
      <t>タンイ</t>
    </rPh>
    <phoneticPr fontId="2"/>
  </si>
  <si>
    <t>年間
予定
数量</t>
    <rPh sb="0" eb="2">
      <t>ネンカン</t>
    </rPh>
    <phoneticPr fontId="9"/>
  </si>
  <si>
    <t>入　札　書</t>
    <rPh sb="0" eb="1">
      <t>ニュウ</t>
    </rPh>
    <rPh sb="2" eb="3">
      <t>サツ</t>
    </rPh>
    <rPh sb="4" eb="5">
      <t>ショ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</si>
  <si>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</si>
  <si>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（宛先）</t>
    <rPh sb="1" eb="3">
      <t>アテサキ</t>
    </rPh>
    <phoneticPr fontId="3"/>
  </si>
  <si>
    <t>　地方独立行政法人埼玉県立病院機構</t>
    <rPh sb="1" eb="3">
      <t>チホウ</t>
    </rPh>
    <rPh sb="3" eb="5">
      <t>ドクリツ</t>
    </rPh>
    <rPh sb="5" eb="7">
      <t>ギョウセイ</t>
    </rPh>
    <rPh sb="7" eb="9">
      <t>ホウジン</t>
    </rPh>
    <rPh sb="9" eb="11">
      <t>サイタマ</t>
    </rPh>
    <rPh sb="11" eb="13">
      <t>ケンリツ</t>
    </rPh>
    <rPh sb="13" eb="15">
      <t>ビョウイン</t>
    </rPh>
    <rPh sb="15" eb="17">
      <t>キコウ</t>
    </rPh>
    <phoneticPr fontId="3"/>
  </si>
  <si>
    <t>　　埼玉県立循環器・呼吸器病センター病院長</t>
    <rPh sb="2" eb="4">
      <t>サイタマ</t>
    </rPh>
    <rPh sb="4" eb="6">
      <t>ケンリツ</t>
    </rPh>
    <rPh sb="6" eb="9">
      <t>ジュンカンキ</t>
    </rPh>
    <rPh sb="10" eb="14">
      <t>コキュウキビョウ</t>
    </rPh>
    <rPh sb="18" eb="21">
      <t>ビョウインチョウ</t>
    </rPh>
    <phoneticPr fontId="3"/>
  </si>
  <si>
    <t>住所又は所在地</t>
    <rPh sb="0" eb="2">
      <t>ジュウショ</t>
    </rPh>
    <rPh sb="2" eb="3">
      <t>マタ</t>
    </rPh>
    <rPh sb="4" eb="7">
      <t>ショザイチ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</si>
  <si>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</si>
  <si>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3"/>
  </si>
  <si>
    <t>上記代理人氏名</t>
    <rPh sb="0" eb="2">
      <t>ジョウキ</t>
    </rPh>
    <rPh sb="2" eb="5">
      <t>ダイリニン</t>
    </rPh>
    <rPh sb="5" eb="7">
      <t>シメイ</t>
    </rPh>
    <phoneticPr fontId="3"/>
  </si>
  <si>
    <t>（代表者により入札する場合には代表者印、代理人による場合には代理人印を押印すること）</t>
    <rPh sb="1" eb="4">
      <t>ダイヒョウシャ</t>
    </rPh>
    <rPh sb="7" eb="9">
      <t>ニュウサツ</t>
    </rPh>
    <rPh sb="11" eb="13">
      <t>バアイ</t>
    </rPh>
    <rPh sb="15" eb="18">
      <t>ダイヒョウシャ</t>
    </rPh>
    <rPh sb="18" eb="19">
      <t>イン</t>
    </rPh>
    <rPh sb="20" eb="23">
      <t>ダイリニン</t>
    </rPh>
    <rPh sb="26" eb="28">
      <t>バアイ</t>
    </rPh>
    <rPh sb="30" eb="33">
      <t>ダイリニン</t>
    </rPh>
    <rPh sb="33" eb="34">
      <t>イン</t>
    </rPh>
    <rPh sb="35" eb="37">
      <t>オウイン</t>
    </rPh>
    <phoneticPr fontId="3"/>
  </si>
  <si>
    <t>　調達に係る「入札公告」及び「仕様書」等を熟知したので、下記のとおり入札します。</t>
    <rPh sb="1" eb="3">
      <t>チョウタツ</t>
    </rPh>
    <rPh sb="4" eb="5">
      <t>カカ</t>
    </rPh>
    <rPh sb="7" eb="9">
      <t>ニュウサツ</t>
    </rPh>
    <rPh sb="9" eb="11">
      <t>コウコク</t>
    </rPh>
    <rPh sb="12" eb="13">
      <t>オヨ</t>
    </rPh>
    <rPh sb="15" eb="18">
      <t>シヨウショ</t>
    </rPh>
    <rPh sb="19" eb="20">
      <t>トウ</t>
    </rPh>
    <rPh sb="21" eb="23">
      <t>ジュクチ</t>
    </rPh>
    <rPh sb="28" eb="30">
      <t>カキ</t>
    </rPh>
    <rPh sb="34" eb="36">
      <t>ニュウサツ</t>
    </rPh>
    <phoneticPr fontId="3"/>
  </si>
  <si>
    <t>記</t>
    <rPh sb="0" eb="1">
      <t>キ</t>
    </rPh>
    <phoneticPr fontId="3"/>
  </si>
  <si>
    <t>調達案件名</t>
    <rPh sb="0" eb="2">
      <t>チョウタツ</t>
    </rPh>
    <rPh sb="2" eb="4">
      <t>アンケン</t>
    </rPh>
    <rPh sb="4" eb="5">
      <t>メイ</t>
    </rPh>
    <phoneticPr fontId="3"/>
  </si>
  <si>
    <t>公告年月日</t>
    <rPh sb="0" eb="2">
      <t>コウコク</t>
    </rPh>
    <rPh sb="2" eb="5">
      <t>ネンガッピ</t>
    </rPh>
    <phoneticPr fontId="3"/>
  </si>
  <si>
    <t>納入期間</t>
    <rPh sb="0" eb="2">
      <t>ノウニュウ</t>
    </rPh>
    <rPh sb="2" eb="4">
      <t>キカン</t>
    </rPh>
    <phoneticPr fontId="3"/>
  </si>
  <si>
    <t>納入場所</t>
    <rPh sb="0" eb="2">
      <t>ノウニュウ</t>
    </rPh>
    <rPh sb="2" eb="4">
      <t>バショ</t>
    </rPh>
    <phoneticPr fontId="3"/>
  </si>
  <si>
    <t>埼玉県立循環器・呼吸器病センター</t>
    <phoneticPr fontId="2"/>
  </si>
  <si>
    <t>入札金額</t>
    <rPh sb="0" eb="2">
      <t>ニュウサツ</t>
    </rPh>
    <rPh sb="2" eb="3">
      <t>キン</t>
    </rPh>
    <rPh sb="3" eb="4">
      <t>ガク</t>
    </rPh>
    <phoneticPr fontId="3"/>
  </si>
  <si>
    <t>くじ番号</t>
    <rPh sb="2" eb="4">
      <t>バンゴウ</t>
    </rPh>
    <phoneticPr fontId="3"/>
  </si>
  <si>
    <t>３桁のくじ番号(001～999)を入力してください</t>
    <rPh sb="1" eb="2">
      <t>ケタ</t>
    </rPh>
    <rPh sb="5" eb="7">
      <t>バンゴウ</t>
    </rPh>
    <rPh sb="17" eb="19">
      <t>ニュウリョク</t>
    </rPh>
    <phoneticPr fontId="3"/>
  </si>
  <si>
    <t>様式第４号</t>
    <rPh sb="0" eb="2">
      <t>ヨウシキ</t>
    </rPh>
    <rPh sb="2" eb="3">
      <t>ダイ</t>
    </rPh>
    <rPh sb="4" eb="5">
      <t>ゴウ</t>
    </rPh>
    <phoneticPr fontId="2"/>
  </si>
  <si>
    <t>極東製薬</t>
    <rPh sb="0" eb="2">
      <t>キョクトウ</t>
    </rPh>
    <rPh sb="2" eb="4">
      <t>セイヤク</t>
    </rPh>
    <phoneticPr fontId="3"/>
  </si>
  <si>
    <t>キャピリア TB-Neo</t>
  </si>
  <si>
    <t>100テスト</t>
  </si>
  <si>
    <t>入／箱</t>
    <rPh sb="0" eb="1">
      <t>イ</t>
    </rPh>
    <rPh sb="2" eb="3">
      <t>ハコ</t>
    </rPh>
    <phoneticPr fontId="3"/>
  </si>
  <si>
    <t>植毛綿棒 鼻腔用</t>
    <rPh sb="0" eb="2">
      <t>ショクモウ</t>
    </rPh>
    <rPh sb="2" eb="4">
      <t>メンボウ</t>
    </rPh>
    <rPh sb="5" eb="7">
      <t>ビクウ</t>
    </rPh>
    <rPh sb="7" eb="8">
      <t>ヨウ</t>
    </rPh>
    <phoneticPr fontId="3"/>
  </si>
  <si>
    <t>100本</t>
    <rPh sb="3" eb="4">
      <t>ホン</t>
    </rPh>
    <phoneticPr fontId="3"/>
  </si>
  <si>
    <t>アネロパウチ嫌気</t>
    <rPh sb="6" eb="8">
      <t>ケンキ</t>
    </rPh>
    <phoneticPr fontId="3"/>
  </si>
  <si>
    <t>50回</t>
    <rPh sb="2" eb="3">
      <t>カイ</t>
    </rPh>
    <phoneticPr fontId="3"/>
  </si>
  <si>
    <t>ｽﾌﾟﾀｻﾞｲﾑ</t>
  </si>
  <si>
    <t>15200 10本</t>
  </si>
  <si>
    <t>ﾌﾞﾙｾﾗHK寒天培地 RS</t>
  </si>
  <si>
    <t>06620 20枚</t>
  </si>
  <si>
    <t>令和７年４月　　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</si>
  <si>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令和７年５月１日から令和８年３月３１日まで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</si>
  <si>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令和７年度検査試薬等の単価契約　入札内訳書</t>
    <rPh sb="0" eb="2">
      <t>レイワ</t>
    </rPh>
    <rPh sb="3" eb="5">
      <t>ネンド</t>
    </rPh>
    <rPh sb="5" eb="7">
      <t>ケンサ</t>
    </rPh>
    <rPh sb="7" eb="9">
      <t>シヤク</t>
    </rPh>
    <rPh sb="9" eb="10">
      <t>トウ</t>
    </rPh>
    <rPh sb="11" eb="13">
      <t>タンカ</t>
    </rPh>
    <rPh sb="13" eb="15">
      <t>ケイヤク</t>
    </rPh>
    <rPh sb="16" eb="21">
      <t>ニュウサツウチワケショ</t>
    </rPh>
    <phoneticPr fontId="9"/>
  </si>
  <si>
    <t>別紙入札内訳書のとおり</t>
    <rPh sb="0" eb="2">
      <t>ベッシ</t>
    </rPh>
    <rPh sb="2" eb="4">
      <t>ニュウサツ</t>
    </rPh>
    <rPh sb="4" eb="6">
      <t>ウチワケ</t>
    </rPh>
    <phoneticPr fontId="3"/>
  </si>
  <si>
    <t>令和７年度検査試薬等の単価契約（極東製薬）</t>
    <rPh sb="0" eb="2">
      <t>レイワ</t>
    </rPh>
    <rPh sb="3" eb="5">
      <t>ネンド</t>
    </rPh>
    <rPh sb="5" eb="7">
      <t>ケンサ</t>
    </rPh>
    <rPh sb="7" eb="9">
      <t>シヤク</t>
    </rPh>
    <rPh sb="9" eb="10">
      <t>ナド</t>
    </rPh>
    <rPh sb="11" eb="13">
      <t>タンカ</t>
    </rPh>
    <rPh sb="13" eb="15">
      <t>ケイヤク</t>
    </rPh>
    <rPh sb="16" eb="20">
      <t>キョクトウセイヤク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</si>
</sst>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[Red]\-#,##0"/>
    <numFmt numFmtId="177" formatCode="#,##0\);[Red]\-#,##0"/>
  </numFmts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9"/>
      <name val="HGｺﾞｼｯｸM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4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sz val="16"/>
      <name val="HGｺﾞｼｯｸM"/>
      <family val="3"/>
      <charset val="128"/>
    </font>
    <font>
      <sz val="20"/>
      <name val="HGｺﾞｼｯｸM"/>
      <family val="3"/>
      <charset val="128"/>
    </font>
    <font>
      <sz val="11"/>
      <color rgb="FF92D050"/>
      <name val="HGｺﾞｼｯｸM"/>
      <family val="3"/>
      <charset val="128"/>
    </font>
    <font>
      <sz val="8"/>
      <color theme="0" tint="-0.14999847407452621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8" fillId="0" borderId="0"/>
  </cellStyleXfs>
  <cellXfs count="58">
    <xf numFmtId="0" fontId="0" fillId="0" borderId="0" xfId="0">
      <alignment vertical="center"/>
    </xf>
    <xf numFmtId="38" fontId="6" fillId="0" borderId="0" xfId="1" applyFont="1" applyFill="1" applyAlignment="1" applyProtection="1">
      <alignment vertical="center" shrinkToFit="1"/>
    </xf>
    <xf numFmtId="38" fontId="11" fillId="3" borderId="2" xfId="1" applyFont="1" applyFill="1" applyBorder="1" applyAlignment="1" applyProtection="1">
      <alignment horizontal="center" vertical="center" wrapText="1"/>
    </xf>
    <xf numFmtId="38" fontId="11" fillId="3" borderId="2" xfId="1" applyFont="1" applyFill="1" applyBorder="1" applyAlignment="1" applyProtection="1">
      <alignment vertical="center" shrinkToFit="1"/>
    </xf>
    <xf numFmtId="38" fontId="11" fillId="4" borderId="2" xfId="1" applyFont="1" applyFill="1" applyBorder="1" applyProtection="1">
      <alignment vertical="center"/>
      <protection locked="0"/>
    </xf>
    <xf numFmtId="38" fontId="11" fillId="2" borderId="2" xfId="1" applyFont="1" applyFill="1" applyBorder="1" applyAlignment="1" applyProtection="1">
      <alignment vertical="center" shrinkToFit="1"/>
    </xf>
    <xf numFmtId="0" fontId="5" fillId="0" borderId="0" xfId="0" applyFont="1">
      <alignment vertical="center"/>
    </xf>
    <xf numFmtId="0" fontId="7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58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17" fillId="0" borderId="0" xfId="0" applyFont="1">
      <alignment vertical="center"/>
    </xf>
    <xf numFmtId="0" fontId="18" fillId="0" borderId="0" xfId="0" applyFont="1" applyAlignment="1">
      <alignment horizontal="right"/>
    </xf>
    <xf numFmtId="177" fontId="18" fillId="0" borderId="0" xfId="2" applyNumberFormat="1" applyFont="1" applyAlignment="1" applyProtection="1"/>
    <xf numFmtId="0" fontId="5" fillId="0" borderId="0" xfId="0" applyFont="1" applyAlignment="1">
      <alignment horizontal="right" vertical="center" indent="1"/>
    </xf>
    <xf numFmtId="0" fontId="13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shrinkToFi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38" fontId="6" fillId="0" borderId="0" xfId="1" applyFont="1" applyFill="1" applyProtection="1">
      <alignment vertical="center"/>
    </xf>
    <xf numFmtId="0" fontId="6" fillId="0" borderId="0" xfId="0" applyFont="1" applyAlignment="1">
      <alignment horizontal="center" vertical="center"/>
    </xf>
    <xf numFmtId="38" fontId="11" fillId="0" borderId="2" xfId="1" applyFont="1" applyFill="1" applyBorder="1" applyProtection="1">
      <alignment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2" borderId="2" xfId="0" applyFont="1" applyFill="1" applyBorder="1" applyAlignment="1">
      <alignment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 shrinkToFit="1"/>
    </xf>
    <xf numFmtId="38" fontId="11" fillId="2" borderId="2" xfId="1" applyFont="1" applyFill="1" applyBorder="1" applyAlignment="1" applyProtection="1">
      <alignment horizontal="center" vertical="center"/>
    </xf>
    <xf numFmtId="38" fontId="11" fillId="2" borderId="2" xfId="1" applyFont="1" applyFill="1" applyBorder="1" applyProtection="1">
      <alignment vertical="center"/>
    </xf>
    <xf numFmtId="38" fontId="11" fillId="4" borderId="2" xfId="1" applyFont="1" applyFill="1" applyBorder="1" applyAlignment="1" applyProtection="1">
      <alignment horizontal="center" vertical="center" wrapText="1" shrinkToFit="1"/>
    </xf>
    <xf numFmtId="38" fontId="11" fillId="2" borderId="2" xfId="1" applyFont="1" applyFill="1" applyBorder="1" applyAlignment="1" applyProtection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left" vertical="center" shrinkToFit="1"/>
      <protection locked="0"/>
    </xf>
    <xf numFmtId="0" fontId="12" fillId="0" borderId="0" xfId="0" applyFont="1" applyAlignment="1">
      <alignment horizontal="center" vertical="center"/>
    </xf>
    <xf numFmtId="49" fontId="5" fillId="0" borderId="0" xfId="0" applyNumberFormat="1" applyFont="1" applyAlignment="1" applyProtection="1">
      <alignment horizontal="right" vertical="center" indent="1"/>
      <protection locked="0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 applyProtection="1">
      <alignment horizontal="left" vertical="center" shrinkToFit="1"/>
      <protection locked="0"/>
    </xf>
    <xf numFmtId="49" fontId="16" fillId="0" borderId="1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176" fontId="15" fillId="0" borderId="0" xfId="0" applyNumberFormat="1" applyFont="1" applyAlignment="1">
      <alignment horizontal="right" vertical="center"/>
    </xf>
  </cellXfs>
  <cellStyles count="5">
    <cellStyle name="桁区切り" xfId="1" builtinId="6"/>
    <cellStyle name="桁区切り 10" xfId="2" xr:uid="{990EDA50-CCB2-4F9E-B7A5-52F7E1D4B495}"/>
    <cellStyle name="桁区切り 13" xfId="3" xr:uid="{93241714-8CFA-4482-80A4-E061AFBB1898}"/>
    <cellStyle name="標準" xfId="0" builtinId="0"/>
    <cellStyle name="標準 2" xfId="4" xr:uid="{F0B306EE-5EC3-4634-BCA2-39445B10AC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1038225</xdr:colOff>
      <xdr:row>10</xdr:row>
      <xdr:rowOff>238125</xdr:rowOff>
    </xdr:from>
    <xdr:to>
      <xdr:col>6</xdr:col>
      <xdr:colOff>1323975</xdr:colOff>
      <xdr:row>11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287CDC7-BA75-4E28-8EC8-CF179639F1E6}"/>
            </a:ext>
          </a:extLst>
        </xdr:cNvPr>
        <xdr:cNvSpPr txBox="1"/>
      </xdr:nvSpPr>
      <xdr:spPr>
        <a:xfrm>
          <a:off x="5943600" y="2600325"/>
          <a:ext cx="28575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6</xdr:col>
      <xdr:colOff>1047750</xdr:colOff>
      <xdr:row>12</xdr:row>
      <xdr:rowOff>152400</xdr:rowOff>
    </xdr:from>
    <xdr:to>
      <xdr:col>6</xdr:col>
      <xdr:colOff>1333500</xdr:colOff>
      <xdr:row>13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B113A4E-3320-4E51-B4FD-2EBF8328520F}"/>
            </a:ext>
          </a:extLst>
        </xdr:cNvPr>
        <xdr:cNvSpPr txBox="1"/>
      </xdr:nvSpPr>
      <xdr:spPr>
        <a:xfrm>
          <a:off x="5953125" y="3009900"/>
          <a:ext cx="28575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4</xdr:col>
      <xdr:colOff>142875</xdr:colOff>
      <xdr:row>28</xdr:row>
      <xdr:rowOff>123825</xdr:rowOff>
    </xdr:from>
    <xdr:to>
      <xdr:col>6</xdr:col>
      <xdr:colOff>1381125</xdr:colOff>
      <xdr:row>30</xdr:row>
      <xdr:rowOff>123825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CF2DBFD8-A4BF-4530-9F5B-A5292CC33FDF}"/>
            </a:ext>
          </a:extLst>
        </xdr:cNvPr>
        <xdr:cNvSpPr/>
      </xdr:nvSpPr>
      <xdr:spPr>
        <a:xfrm>
          <a:off x="3429000" y="6810375"/>
          <a:ext cx="2857500" cy="4953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82C6D-683A-448B-8F6C-8B94E29D9115}">
  <dimension ref="A1:G33"/>
  <sheetViews>
    <sheetView tabSelected="1" view="pageBreakPreview" topLeftCell="A11" zoomScaleNormal="100" zoomScaleSheetLayoutView="100" workbookViewId="0">
      <selection activeCell="B23" sqref="B23"/>
    </sheetView>
  </sheetViews>
  <sheetFormatPr defaultRowHeight="23.25" customHeight="1" x14ac:dyDescent="0.15"/>
  <cols>
    <col min="1" max="1" width="11.25" style="14" customWidth="1"/>
    <col min="2" max="6" width="10.625" style="14" customWidth="1"/>
    <col min="7" max="7" width="20.625" style="14" customWidth="1"/>
    <col min="8" max="16384" width="9" style="14"/>
  </cols>
  <sheetData>
    <row r="1" spans="1:7" ht="23.25" customHeight="1" x14ac:dyDescent="0.15">
      <c r="A1" s="14" t="s">
        <v>37</v>
      </c>
    </row>
    <row r="2" spans="1:7" ht="30" customHeight="1" x14ac:dyDescent="0.15">
      <c r="A2" s="46" t="s">
        <v>17</v>
      </c>
      <c r="B2" s="46"/>
      <c r="C2" s="46"/>
      <c r="D2" s="46"/>
      <c r="E2" s="46"/>
      <c r="F2" s="46"/>
      <c r="G2" s="46"/>
    </row>
    <row r="3" spans="1:7" ht="19.5" customHeight="1" x14ac:dyDescent="0.15">
      <c r="A3" s="6"/>
      <c r="B3" s="6"/>
      <c r="C3" s="6"/>
      <c r="D3" s="6"/>
      <c r="E3" s="6"/>
      <c r="F3" s="6"/>
      <c r="G3" s="6"/>
    </row>
    <row r="4" spans="1:7" ht="19.5" customHeight="1" x14ac:dyDescent="0.15">
      <c r="A4" s="47" t="s">
        <v>18</v>
      </c>
      <c r="B4" s="47"/>
      <c r="C4" s="47"/>
      <c r="D4" s="47"/>
      <c r="E4" s="47"/>
      <c r="F4" s="47"/>
      <c r="G4" s="47"/>
    </row>
    <row r="5" spans="1:7" ht="19.5" customHeight="1" x14ac:dyDescent="0.15">
      <c r="A5" s="6"/>
      <c r="B5" s="6"/>
      <c r="C5" s="6"/>
      <c r="D5" s="6"/>
      <c r="E5" s="6"/>
      <c r="F5" s="6"/>
      <c r="G5" s="6"/>
    </row>
    <row r="6" spans="1:7" ht="19.5" customHeight="1" x14ac:dyDescent="0.15">
      <c r="A6" s="48" t="s">
        <v>19</v>
      </c>
      <c r="B6" s="48"/>
      <c r="C6" s="48"/>
      <c r="D6" s="48"/>
      <c r="E6" s="48"/>
      <c r="F6" s="48"/>
      <c r="G6" s="48"/>
    </row>
    <row r="7" spans="1:7" ht="19.5" customHeight="1" x14ac:dyDescent="0.15">
      <c r="A7" s="6" t="s">
        <v>20</v>
      </c>
      <c r="B7" s="6"/>
      <c r="C7" s="6"/>
      <c r="D7" s="6"/>
      <c r="E7" s="6"/>
      <c r="F7" s="6"/>
      <c r="G7" s="6"/>
    </row>
    <row r="8" spans="1:7" ht="19.5" customHeight="1" x14ac:dyDescent="0.15">
      <c r="A8" s="6" t="s">
        <v>21</v>
      </c>
      <c r="B8" s="6"/>
      <c r="C8" s="6"/>
      <c r="D8" s="6"/>
      <c r="E8" s="6"/>
      <c r="F8" s="6"/>
      <c r="G8" s="6"/>
    </row>
    <row r="9" spans="1:7" ht="19.5" customHeight="1" x14ac:dyDescent="0.15">
      <c r="A9" s="6"/>
      <c r="B9" s="6"/>
      <c r="C9" s="6"/>
      <c r="D9" s="20"/>
      <c r="E9" s="6"/>
      <c r="F9" s="6"/>
      <c r="G9" s="21"/>
    </row>
    <row r="10" spans="1:7" ht="19.5" customHeight="1" x14ac:dyDescent="0.15">
      <c r="A10" s="6"/>
      <c r="B10" s="19"/>
      <c r="C10" s="19"/>
      <c r="D10" s="19" t="s">
        <v>22</v>
      </c>
      <c r="E10" s="49"/>
      <c r="F10" s="49"/>
      <c r="G10" s="49"/>
    </row>
    <row r="11" spans="1:7" ht="19.5" customHeight="1" x14ac:dyDescent="0.15">
      <c r="A11" s="6"/>
      <c r="B11" s="19"/>
      <c r="C11" s="19"/>
      <c r="D11" s="19" t="s">
        <v>23</v>
      </c>
      <c r="E11" s="45"/>
      <c r="F11" s="45"/>
      <c r="G11" s="45"/>
    </row>
    <row r="12" spans="1:7" ht="19.5" customHeight="1" x14ac:dyDescent="0.15">
      <c r="A12" s="6"/>
      <c r="B12" s="19"/>
      <c r="C12" s="19"/>
      <c r="D12" s="19" t="s">
        <v>24</v>
      </c>
      <c r="E12" s="45"/>
      <c r="F12" s="45"/>
      <c r="G12" s="45"/>
    </row>
    <row r="13" spans="1:7" ht="15" customHeight="1" x14ac:dyDescent="0.15">
      <c r="A13" s="6"/>
      <c r="B13" s="6"/>
      <c r="C13" s="6"/>
      <c r="D13" s="6"/>
      <c r="E13" s="6"/>
      <c r="F13" s="6"/>
      <c r="G13" s="6"/>
    </row>
    <row r="14" spans="1:7" ht="19.5" customHeight="1" x14ac:dyDescent="0.15">
      <c r="A14" s="6"/>
      <c r="B14" s="19"/>
      <c r="C14" s="19"/>
      <c r="D14" s="19" t="s">
        <v>25</v>
      </c>
      <c r="E14" s="45"/>
      <c r="F14" s="45"/>
      <c r="G14" s="45"/>
    </row>
    <row r="15" spans="1:7" ht="13.5" customHeight="1" x14ac:dyDescent="0.15">
      <c r="A15" s="6"/>
      <c r="B15" s="6"/>
      <c r="C15" s="6"/>
      <c r="D15" s="6"/>
      <c r="E15" s="6"/>
      <c r="F15" s="6"/>
      <c r="G15" s="6"/>
    </row>
    <row r="16" spans="1:7" ht="19.5" customHeight="1" x14ac:dyDescent="0.15">
      <c r="A16" s="54" t="s">
        <v>26</v>
      </c>
      <c r="B16" s="54"/>
      <c r="C16" s="54"/>
      <c r="D16" s="54"/>
      <c r="E16" s="54"/>
      <c r="F16" s="54"/>
      <c r="G16" s="54"/>
    </row>
    <row r="17" spans="1:7" ht="19.5" customHeight="1" x14ac:dyDescent="0.15">
      <c r="A17" s="7"/>
      <c r="B17" s="7"/>
      <c r="C17" s="7"/>
      <c r="D17" s="7"/>
      <c r="E17" s="7"/>
      <c r="F17" s="7"/>
      <c r="G17" s="7"/>
    </row>
    <row r="18" spans="1:7" ht="19.5" customHeight="1" x14ac:dyDescent="0.15">
      <c r="A18" s="7"/>
      <c r="B18" s="7"/>
      <c r="C18" s="7"/>
      <c r="D18" s="7"/>
      <c r="E18" s="7"/>
      <c r="F18" s="7"/>
      <c r="G18" s="7"/>
    </row>
    <row r="19" spans="1:7" ht="19.5" customHeight="1" x14ac:dyDescent="0.15">
      <c r="A19" s="53" t="s">
        <v>27</v>
      </c>
      <c r="B19" s="53"/>
      <c r="C19" s="53"/>
      <c r="D19" s="53"/>
      <c r="E19" s="53"/>
      <c r="F19" s="53"/>
      <c r="G19" s="53"/>
    </row>
    <row r="20" spans="1:7" ht="19.5" customHeight="1" x14ac:dyDescent="0.15">
      <c r="A20" s="8"/>
      <c r="B20" s="8"/>
      <c r="C20" s="8"/>
      <c r="D20" s="8"/>
      <c r="E20" s="8"/>
      <c r="F20" s="8"/>
      <c r="G20" s="8"/>
    </row>
    <row r="21" spans="1:7" ht="19.5" customHeight="1" x14ac:dyDescent="0.15">
      <c r="A21" s="55" t="s">
        <v>28</v>
      </c>
      <c r="B21" s="55"/>
      <c r="C21" s="55"/>
      <c r="D21" s="55"/>
      <c r="E21" s="55"/>
      <c r="F21" s="55"/>
      <c r="G21" s="55"/>
    </row>
    <row r="22" spans="1:7" ht="19.5" customHeight="1" x14ac:dyDescent="0.15">
      <c r="A22" s="9" t="s">
        <v>29</v>
      </c>
      <c r="B22" s="9" t="s">
        <v>54</v>
      </c>
      <c r="C22" s="6"/>
      <c r="D22" s="6"/>
      <c r="E22" s="6"/>
      <c r="F22" s="6"/>
      <c r="G22" s="6"/>
    </row>
    <row r="23" spans="1:7" ht="19.5" customHeight="1" x14ac:dyDescent="0.15">
      <c r="A23" s="9"/>
      <c r="B23" s="9"/>
      <c r="C23" s="6"/>
      <c r="D23" s="6"/>
      <c r="E23" s="6"/>
      <c r="F23" s="6"/>
      <c r="G23" s="6"/>
    </row>
    <row r="24" spans="1:7" ht="19.5" customHeight="1" x14ac:dyDescent="0.15">
      <c r="A24" s="9" t="s">
        <v>30</v>
      </c>
      <c r="B24" s="10" t="s">
        <v>50</v>
      </c>
      <c r="C24" s="11"/>
      <c r="D24" s="6"/>
      <c r="E24" s="6"/>
      <c r="F24" s="6"/>
      <c r="G24" s="6"/>
    </row>
    <row r="25" spans="1:7" ht="19.5" customHeight="1" x14ac:dyDescent="0.15">
      <c r="A25" s="9"/>
      <c r="B25" s="9"/>
      <c r="C25" s="6"/>
      <c r="D25" s="6"/>
      <c r="E25" s="6"/>
      <c r="F25" s="6"/>
      <c r="G25" s="6"/>
    </row>
    <row r="26" spans="1:7" ht="19.5" customHeight="1" x14ac:dyDescent="0.15">
      <c r="A26" s="9" t="s">
        <v>31</v>
      </c>
      <c r="B26" s="9" t="s">
        <v>51</v>
      </c>
      <c r="C26" s="6"/>
      <c r="D26" s="6"/>
      <c r="E26" s="6"/>
      <c r="F26" s="6"/>
      <c r="G26" s="6"/>
    </row>
    <row r="27" spans="1:7" ht="19.5" customHeight="1" x14ac:dyDescent="0.15">
      <c r="A27" s="9"/>
      <c r="B27" s="9"/>
      <c r="C27" s="6"/>
      <c r="D27" s="6"/>
      <c r="E27" s="6"/>
      <c r="F27" s="6"/>
      <c r="G27" s="6"/>
    </row>
    <row r="28" spans="1:7" ht="19.5" customHeight="1" x14ac:dyDescent="0.15">
      <c r="A28" s="8" t="s">
        <v>32</v>
      </c>
      <c r="B28" s="9" t="s">
        <v>33</v>
      </c>
      <c r="C28" s="12"/>
      <c r="D28" s="12"/>
      <c r="E28" s="12"/>
      <c r="F28" s="12"/>
      <c r="G28" s="12"/>
    </row>
    <row r="29" spans="1:7" ht="19.5" customHeight="1" x14ac:dyDescent="0.15">
      <c r="A29" s="13"/>
      <c r="B29" s="56"/>
      <c r="C29" s="56"/>
      <c r="D29" s="56"/>
      <c r="F29" s="6"/>
      <c r="G29" s="6"/>
    </row>
    <row r="30" spans="1:7" ht="19.5" customHeight="1" x14ac:dyDescent="0.15">
      <c r="A30" s="15" t="s">
        <v>34</v>
      </c>
      <c r="B30" s="57">
        <f>入札内訳書!J9</f>
        <v>0</v>
      </c>
      <c r="C30" s="57"/>
      <c r="D30" s="57"/>
      <c r="E30" s="55" t="s">
        <v>53</v>
      </c>
      <c r="F30" s="55"/>
      <c r="G30" s="55"/>
    </row>
    <row r="31" spans="1:7" ht="19.5" customHeight="1" x14ac:dyDescent="0.15">
      <c r="A31" s="6"/>
      <c r="B31" s="6"/>
      <c r="C31" s="6"/>
      <c r="D31" s="6"/>
      <c r="E31" s="6"/>
      <c r="F31" s="6"/>
      <c r="G31" s="6"/>
    </row>
    <row r="32" spans="1:7" ht="24" x14ac:dyDescent="0.15">
      <c r="A32" s="6" t="s">
        <v>35</v>
      </c>
      <c r="B32" s="50"/>
      <c r="C32" s="51"/>
      <c r="D32" s="52" t="s">
        <v>36</v>
      </c>
      <c r="E32" s="53"/>
      <c r="F32" s="53"/>
      <c r="G32" s="53"/>
    </row>
    <row r="33" spans="1:7" ht="23.25" customHeight="1" x14ac:dyDescent="0.15">
      <c r="A33" s="6"/>
      <c r="B33" s="6"/>
      <c r="C33" s="6"/>
      <c r="D33" s="6"/>
      <c r="E33" s="16"/>
      <c r="F33" s="17"/>
      <c r="G33" s="18"/>
    </row>
  </sheetData>
  <mergeCells count="15">
    <mergeCell ref="B32:C32"/>
    <mergeCell ref="D32:G32"/>
    <mergeCell ref="E14:G14"/>
    <mergeCell ref="A16:G16"/>
    <mergeCell ref="A19:G19"/>
    <mergeCell ref="A21:G21"/>
    <mergeCell ref="B29:D29"/>
    <mergeCell ref="B30:D30"/>
    <mergeCell ref="E30:G30"/>
    <mergeCell ref="E12:G12"/>
    <mergeCell ref="A2:G2"/>
    <mergeCell ref="A4:G4"/>
    <mergeCell ref="A6:G6"/>
    <mergeCell ref="E10:G10"/>
    <mergeCell ref="E11:G1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E866F-6E62-4562-9E03-F60F69CFA5A8}">
  <dimension ref="A1:Q9"/>
  <sheetViews>
    <sheetView view="pageBreakPreview" zoomScale="90" zoomScaleNormal="100" zoomScaleSheetLayoutView="90" workbookViewId="0">
      <pane ySplit="3" topLeftCell="A4" activePane="bottomLeft" state="frozen"/>
      <selection pane="bottomLeft" activeCell="C12" sqref="C12"/>
    </sheetView>
  </sheetViews>
  <sheetFormatPr defaultRowHeight="12" x14ac:dyDescent="0.15"/>
  <cols>
    <col min="1" max="2" width="6.5" style="26" customWidth="1"/>
    <col min="3" max="3" width="30.625" style="26" customWidth="1"/>
    <col min="4" max="4" width="50.125" style="26" customWidth="1"/>
    <col min="5" max="5" width="27.5" style="26" customWidth="1"/>
    <col min="6" max="6" width="6.5" style="26" customWidth="1"/>
    <col min="7" max="7" width="6.5" style="27" customWidth="1"/>
    <col min="8" max="8" width="7.5" style="1" customWidth="1"/>
    <col min="9" max="9" width="12.625" style="28" customWidth="1"/>
    <col min="10" max="10" width="15.5" style="28" customWidth="1"/>
    <col min="11" max="13" width="10" style="29" customWidth="1"/>
    <col min="14" max="14" width="30.625" style="26" customWidth="1"/>
    <col min="15" max="15" width="3.625" style="24" customWidth="1"/>
    <col min="16" max="16" width="3.625" style="25" customWidth="1"/>
    <col min="17" max="22" width="9" style="25" customWidth="1"/>
    <col min="23" max="16384" width="9" style="25"/>
  </cols>
  <sheetData>
    <row r="1" spans="1:17" ht="14.25" customHeight="1" x14ac:dyDescent="0.15">
      <c r="A1" s="6" t="s">
        <v>52</v>
      </c>
      <c r="B1" s="15"/>
      <c r="C1" s="15"/>
    </row>
    <row r="2" spans="1:17" ht="14.25" customHeight="1" x14ac:dyDescent="0.15"/>
    <row r="3" spans="1:17" s="27" customFormat="1" ht="42.75" customHeight="1" x14ac:dyDescent="0.15">
      <c r="A3" s="37" t="s">
        <v>0</v>
      </c>
      <c r="B3" s="37" t="s">
        <v>10</v>
      </c>
      <c r="C3" s="37" t="s">
        <v>13</v>
      </c>
      <c r="D3" s="37" t="s">
        <v>2</v>
      </c>
      <c r="E3" s="37" t="s">
        <v>12</v>
      </c>
      <c r="F3" s="37" t="s">
        <v>14</v>
      </c>
      <c r="G3" s="37" t="s">
        <v>15</v>
      </c>
      <c r="H3" s="2" t="s">
        <v>16</v>
      </c>
      <c r="I3" s="41" t="s">
        <v>3</v>
      </c>
      <c r="J3" s="42" t="s">
        <v>4</v>
      </c>
      <c r="K3" s="43" t="s">
        <v>5</v>
      </c>
      <c r="L3" s="43" t="s">
        <v>6</v>
      </c>
      <c r="M3" s="43" t="s">
        <v>7</v>
      </c>
      <c r="N3" s="43" t="s">
        <v>8</v>
      </c>
      <c r="O3" s="44" t="s">
        <v>9</v>
      </c>
      <c r="P3" s="27" t="s">
        <v>1</v>
      </c>
    </row>
    <row r="4" spans="1:17" ht="14.25" customHeight="1" x14ac:dyDescent="0.15">
      <c r="A4" s="33">
        <v>1</v>
      </c>
      <c r="B4" s="33">
        <v>1</v>
      </c>
      <c r="C4" s="33" t="s">
        <v>38</v>
      </c>
      <c r="D4" s="33" t="s">
        <v>39</v>
      </c>
      <c r="E4" s="34" t="s">
        <v>40</v>
      </c>
      <c r="F4" s="33">
        <v>100</v>
      </c>
      <c r="G4" s="35" t="s">
        <v>41</v>
      </c>
      <c r="H4" s="3">
        <v>10</v>
      </c>
      <c r="I4" s="4"/>
      <c r="J4" s="30">
        <f t="shared" ref="J4:J8" si="0">H4*I4</f>
        <v>0</v>
      </c>
      <c r="K4" s="31" t="str">
        <f>IF(I4="","×","○")</f>
        <v>×</v>
      </c>
      <c r="L4" s="31" t="str">
        <f t="shared" ref="L4:L8" si="1">IF(I4&gt;=1,"○","×")</f>
        <v>×</v>
      </c>
      <c r="M4" s="31" t="str">
        <f t="shared" ref="M4:M8" si="2">IF(ISNUMBER(I4),IF(INT(I4)=I4,"○","×"),"×")</f>
        <v>×</v>
      </c>
      <c r="N4" s="32" t="str">
        <f t="shared" ref="N4:N7" si="3">IF(K4="○",IF(OR(L4="×",M4="×"),"←見積単価（税別）欄には、1以上の整数を入力してください",""),"")</f>
        <v/>
      </c>
      <c r="O4" s="24">
        <f t="shared" ref="O4:O9" si="4">IF(N4="",0,1)</f>
        <v>0</v>
      </c>
      <c r="P4" s="25">
        <f t="shared" ref="P4:P8" si="5">B4</f>
        <v>1</v>
      </c>
    </row>
    <row r="5" spans="1:17" ht="14.25" customHeight="1" x14ac:dyDescent="0.15">
      <c r="A5" s="33">
        <v>2</v>
      </c>
      <c r="B5" s="33">
        <v>1</v>
      </c>
      <c r="C5" s="33" t="s">
        <v>38</v>
      </c>
      <c r="D5" s="33" t="s">
        <v>42</v>
      </c>
      <c r="E5" s="34" t="s">
        <v>43</v>
      </c>
      <c r="F5" s="33">
        <v>100</v>
      </c>
      <c r="G5" s="35" t="s">
        <v>41</v>
      </c>
      <c r="H5" s="3">
        <v>10</v>
      </c>
      <c r="I5" s="4"/>
      <c r="J5" s="30">
        <f t="shared" si="0"/>
        <v>0</v>
      </c>
      <c r="K5" s="31" t="str">
        <f t="shared" ref="K5:K8" si="6">IF(I5="","×","○")</f>
        <v>×</v>
      </c>
      <c r="L5" s="31" t="str">
        <f t="shared" si="1"/>
        <v>×</v>
      </c>
      <c r="M5" s="31" t="str">
        <f t="shared" si="2"/>
        <v>×</v>
      </c>
      <c r="N5" s="32" t="str">
        <f t="shared" si="3"/>
        <v/>
      </c>
      <c r="O5" s="24">
        <f t="shared" si="4"/>
        <v>0</v>
      </c>
      <c r="P5" s="25">
        <f t="shared" si="5"/>
        <v>1</v>
      </c>
    </row>
    <row r="6" spans="1:17" ht="14.25" customHeight="1" x14ac:dyDescent="0.15">
      <c r="A6" s="33">
        <v>3</v>
      </c>
      <c r="B6" s="33">
        <v>1</v>
      </c>
      <c r="C6" s="33" t="s">
        <v>38</v>
      </c>
      <c r="D6" s="33" t="s">
        <v>44</v>
      </c>
      <c r="E6" s="34" t="s">
        <v>45</v>
      </c>
      <c r="F6" s="33">
        <v>50</v>
      </c>
      <c r="G6" s="35" t="s">
        <v>41</v>
      </c>
      <c r="H6" s="3">
        <v>5</v>
      </c>
      <c r="I6" s="4"/>
      <c r="J6" s="30">
        <f t="shared" si="0"/>
        <v>0</v>
      </c>
      <c r="K6" s="31" t="str">
        <f t="shared" si="6"/>
        <v>×</v>
      </c>
      <c r="L6" s="31" t="str">
        <f t="shared" si="1"/>
        <v>×</v>
      </c>
      <c r="M6" s="31" t="str">
        <f t="shared" si="2"/>
        <v>×</v>
      </c>
      <c r="N6" s="32" t="str">
        <f t="shared" si="3"/>
        <v/>
      </c>
      <c r="O6" s="24">
        <f t="shared" si="4"/>
        <v>0</v>
      </c>
      <c r="P6" s="25">
        <f t="shared" si="5"/>
        <v>1</v>
      </c>
    </row>
    <row r="7" spans="1:17" ht="14.25" customHeight="1" x14ac:dyDescent="0.15">
      <c r="A7" s="33">
        <v>4</v>
      </c>
      <c r="B7" s="33">
        <v>1</v>
      </c>
      <c r="C7" s="33" t="s">
        <v>38</v>
      </c>
      <c r="D7" s="33" t="s">
        <v>46</v>
      </c>
      <c r="E7" s="34" t="s">
        <v>47</v>
      </c>
      <c r="F7" s="33"/>
      <c r="G7" s="35" t="s">
        <v>41</v>
      </c>
      <c r="H7" s="3">
        <v>27</v>
      </c>
      <c r="I7" s="4"/>
      <c r="J7" s="30">
        <f t="shared" si="0"/>
        <v>0</v>
      </c>
      <c r="K7" s="31" t="str">
        <f t="shared" si="6"/>
        <v>×</v>
      </c>
      <c r="L7" s="31" t="str">
        <f t="shared" si="1"/>
        <v>×</v>
      </c>
      <c r="M7" s="31" t="str">
        <f t="shared" si="2"/>
        <v>×</v>
      </c>
      <c r="N7" s="32" t="str">
        <f t="shared" si="3"/>
        <v/>
      </c>
      <c r="O7" s="24">
        <f t="shared" si="4"/>
        <v>0</v>
      </c>
      <c r="P7" s="25">
        <f t="shared" si="5"/>
        <v>1</v>
      </c>
    </row>
    <row r="8" spans="1:17" ht="14.25" customHeight="1" x14ac:dyDescent="0.15">
      <c r="A8" s="33">
        <v>5</v>
      </c>
      <c r="B8" s="33">
        <v>1</v>
      </c>
      <c r="C8" s="33" t="s">
        <v>38</v>
      </c>
      <c r="D8" s="33" t="s">
        <v>48</v>
      </c>
      <c r="E8" s="34" t="s">
        <v>49</v>
      </c>
      <c r="F8" s="33"/>
      <c r="G8" s="35" t="s">
        <v>41</v>
      </c>
      <c r="H8" s="3">
        <v>12</v>
      </c>
      <c r="I8" s="4"/>
      <c r="J8" s="30">
        <f t="shared" si="0"/>
        <v>0</v>
      </c>
      <c r="K8" s="31" t="str">
        <f t="shared" si="6"/>
        <v>×</v>
      </c>
      <c r="L8" s="31" t="str">
        <f t="shared" si="1"/>
        <v>×</v>
      </c>
      <c r="M8" s="31" t="str">
        <f t="shared" si="2"/>
        <v>×</v>
      </c>
      <c r="N8" s="32" t="str">
        <f>IF(K8="○",IF(OR(L8="×",M8="×"),"←見積単価（税別）欄には、1以上の整数を入力してください",""),"")</f>
        <v/>
      </c>
      <c r="O8" s="24">
        <f t="shared" si="4"/>
        <v>0</v>
      </c>
      <c r="P8" s="25">
        <f t="shared" si="5"/>
        <v>1</v>
      </c>
    </row>
    <row r="9" spans="1:17" ht="14.25" customHeight="1" x14ac:dyDescent="0.15">
      <c r="A9" s="36"/>
      <c r="B9" s="36"/>
      <c r="C9" s="37"/>
      <c r="D9" s="36"/>
      <c r="E9" s="38"/>
      <c r="F9" s="36"/>
      <c r="G9" s="37"/>
      <c r="H9" s="5"/>
      <c r="I9" s="39" t="str">
        <f>CONCATENATE("札番",B8," 計")</f>
        <v>札番1 計</v>
      </c>
      <c r="J9" s="40">
        <f>SUM(J4:J8)</f>
        <v>0</v>
      </c>
      <c r="K9" s="22">
        <f>COUNTIFS($B:$B,#REF!,K:K,"○")</f>
        <v>0</v>
      </c>
      <c r="L9" s="22"/>
      <c r="M9" s="22"/>
      <c r="N9" s="23" t="str">
        <f>IF(K9=0,"",IF(COUNTIF(B:B,P9)=K9,"","この項番で見積単価（税別）が入力されていない品目があります"))</f>
        <v/>
      </c>
      <c r="O9" s="24">
        <f t="shared" si="4"/>
        <v>0</v>
      </c>
      <c r="P9" s="25" t="e">
        <f>#REF!</f>
        <v>#REF!</v>
      </c>
      <c r="Q9" s="25" t="s">
        <v>11</v>
      </c>
    </row>
  </sheetData>
  <phoneticPr fontId="2"/>
  <dataValidations count="2">
    <dataValidation imeMode="disabled" operator="greaterThanOrEqual" allowBlank="1" showErrorMessage="1" errorTitle="エラー" error="1包装当たりの単価を「1円以上の整数」で入力してください。" sqref="I9" xr:uid="{48FBB23C-EED8-4AA6-8A98-37EDC52EEB2C}"/>
    <dataValidation type="whole" imeMode="disabled" operator="greaterThanOrEqual" allowBlank="1" showErrorMessage="1" errorTitle="エラー" error="1包装単位当たりの単価を「1円以上の整数」で入力してください。" sqref="I4:I8" xr:uid="{6903603A-161F-447E-B628-AFA6EF60D3F6}">
      <formula1>1</formula1>
    </dataValidation>
  </dataValidations>
  <pageMargins left="0.7" right="0.7" top="0.75" bottom="0.75" header="0.3" footer="0.3"/>
  <pageSetup paperSize="9" scale="51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</vt:lpstr>
      <vt:lpstr>入札内訳書</vt:lpstr>
      <vt:lpstr>入札書!Print_Area</vt:lpstr>
      <vt:lpstr>入札内訳書!Print_Area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矢島 史康</dc:creator>
  <cp:lastModifiedBy>矢島 史康</cp:lastModifiedBy>
  <cp:lastPrinted>2025-04-07T00:41:21Z</cp:lastPrinted>
  <dcterms:created xsi:type="dcterms:W3CDTF">2023-11-10T01:12:50Z</dcterms:created>
  <dcterms:modified xsi:type="dcterms:W3CDTF">2025-04-09T00:40:21Z</dcterms:modified>
</cp:coreProperties>
</file>