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12826\Desktop\入札執行\6 トナー及びインクカートリッジの単価契約\2 執行伺\"/>
    </mc:Choice>
  </mc:AlternateContent>
  <xr:revisionPtr revIDLastSave="0" documentId="8_{7A95A6A2-C305-4FBA-873F-367DFB45B779}" xr6:coauthVersionLast="47" xr6:coauthVersionMax="47" xr10:uidLastSave="{00000000-0000-0000-0000-000000000000}"/>
  <bookViews>
    <workbookView xWindow="-120" yWindow="-120" windowWidth="20730" windowHeight="11040"/>
  </bookViews>
  <sheets>
    <sheet name="R6年度購入予定数量" sheetId="7" r:id="rId1"/>
    <sheet name="R2年度購入予定数量(２) " sheetId="4" state="hidden" r:id="rId2"/>
    <sheet name="R2年度購入予定数量(３) " sheetId="5" state="hidden" r:id="rId3"/>
  </sheets>
  <definedNames>
    <definedName name="_xlnm._FilterDatabase" localSheetId="1" hidden="1">'R2年度購入予定数量(２) '!$A$6:$G$228</definedName>
    <definedName name="_xlnm._FilterDatabase" localSheetId="2" hidden="1">'R2年度購入予定数量(３) '!$A$6:$G$25</definedName>
    <definedName name="_xlnm._FilterDatabase" localSheetId="0" hidden="1">'R6年度購入予定数量'!$A$6:$L$274</definedName>
    <definedName name="_xlnm.Print_Area" localSheetId="1">'R2年度購入予定数量(２) '!$A$1:$H$229</definedName>
    <definedName name="_xlnm.Print_Area" localSheetId="2">'R2年度購入予定数量(３) '!$A$1:$H$26</definedName>
    <definedName name="_xlnm.Print_Area" localSheetId="0">'R6年度購入予定数量'!$A$2:$L$238</definedName>
    <definedName name="_xlnm.Print_Titles" localSheetId="1">'R2年度購入予定数量(２) '!$A:$G,'R2年度購入予定数量(２) '!$1:$6</definedName>
    <definedName name="_xlnm.Print_Titles" localSheetId="2">'R2年度購入予定数量(３) '!$A:$G,'R2年度購入予定数量(３) '!$1:$6</definedName>
    <definedName name="_xlnm.Print_Titles" localSheetId="0">'R6年度購入予定数量'!$A:$L,'R6年度購入予定数量'!$1:$6</definedName>
    <definedName name="Z_8AD99C94_89BD_4C92_9252_B8F92F05A27E_.wvu.FilterData" localSheetId="1" hidden="1">'R2年度購入予定数量(２) '!$A$6:$G$228</definedName>
    <definedName name="Z_8AD99C94_89BD_4C92_9252_B8F92F05A27E_.wvu.FilterData" localSheetId="2" hidden="1">'R2年度購入予定数量(３) '!$A$6:$G$25</definedName>
    <definedName name="Z_8AD99C94_89BD_4C92_9252_B8F92F05A27E_.wvu.FilterData" localSheetId="0" hidden="1">'R6年度購入予定数量'!$A$6:$L$274</definedName>
    <definedName name="Z_8AD99C94_89BD_4C92_9252_B8F92F05A27E_.wvu.PrintArea" localSheetId="1" hidden="1">'R2年度購入予定数量(２) '!$A$1:$H$229</definedName>
    <definedName name="Z_8AD99C94_89BD_4C92_9252_B8F92F05A27E_.wvu.PrintArea" localSheetId="2" hidden="1">'R2年度購入予定数量(３) '!$A$1:$H$26</definedName>
    <definedName name="Z_8AD99C94_89BD_4C92_9252_B8F92F05A27E_.wvu.PrintArea" localSheetId="0" hidden="1">'R6年度購入予定数量'!$A$1:$L$276</definedName>
    <definedName name="Z_8AD99C94_89BD_4C92_9252_B8F92F05A27E_.wvu.PrintTitles" localSheetId="1" hidden="1">'R2年度購入予定数量(２) '!$A:$G,'R2年度購入予定数量(２) '!$1:$6</definedName>
    <definedName name="Z_8AD99C94_89BD_4C92_9252_B8F92F05A27E_.wvu.PrintTitles" localSheetId="2" hidden="1">'R2年度購入予定数量(３) '!$A:$G,'R2年度購入予定数量(３) '!$1:$6</definedName>
    <definedName name="Z_8AD99C94_89BD_4C92_9252_B8F92F05A27E_.wvu.PrintTitles" localSheetId="0" hidden="1">'R6年度購入予定数量'!$A:$L,'R6年度購入予定数量'!$1:$6</definedName>
  </definedNames>
  <calcPr calcId="191029" fullCalcOnLoad="1"/>
  <customWorkbookViews>
    <customWorkbookView name="小林　麗子 - 個人用ビュー" guid="{8AD99C94-89BD-4C92-9252-B8F92F05A27E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9" i="7" l="1"/>
  <c r="K190" i="7"/>
  <c r="K13" i="7"/>
  <c r="K14" i="7"/>
  <c r="K15" i="7"/>
  <c r="K16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65" i="7"/>
  <c r="K66" i="7"/>
  <c r="K67" i="7"/>
  <c r="K68" i="7"/>
  <c r="K76" i="7"/>
  <c r="K77" i="7"/>
  <c r="K78" i="7"/>
  <c r="K79" i="7"/>
  <c r="K80" i="7"/>
  <c r="K81" i="7"/>
  <c r="K86" i="7"/>
  <c r="K88" i="7"/>
  <c r="K89" i="7"/>
  <c r="K90" i="7"/>
  <c r="K91" i="7"/>
  <c r="K92" i="7"/>
  <c r="K93" i="7"/>
  <c r="K94" i="7"/>
  <c r="K95" i="7"/>
  <c r="K128" i="7"/>
  <c r="K129" i="7"/>
  <c r="K130" i="7"/>
  <c r="K131" i="7"/>
  <c r="K137" i="7"/>
  <c r="K138" i="7"/>
  <c r="K139" i="7"/>
  <c r="K140" i="7"/>
  <c r="K146" i="7"/>
  <c r="K147" i="7"/>
  <c r="K148" i="7"/>
  <c r="K166" i="7"/>
  <c r="K168" i="7"/>
  <c r="K169" i="7"/>
  <c r="K170" i="7"/>
  <c r="K177" i="7"/>
  <c r="K178" i="7"/>
  <c r="K179" i="7"/>
  <c r="K180" i="7"/>
  <c r="K181" i="7"/>
  <c r="K182" i="7"/>
  <c r="K183" i="7"/>
  <c r="K205" i="7"/>
  <c r="K206" i="7"/>
  <c r="K207" i="7"/>
  <c r="K208" i="7"/>
  <c r="K209" i="7"/>
  <c r="K210" i="7"/>
  <c r="K211" i="7"/>
  <c r="K212" i="7"/>
  <c r="K213" i="7"/>
  <c r="K214" i="7"/>
  <c r="K220" i="7"/>
  <c r="K221" i="7"/>
  <c r="K222" i="7"/>
  <c r="K230" i="7"/>
  <c r="K231" i="7"/>
  <c r="K232" i="7"/>
  <c r="K233" i="7"/>
  <c r="K11" i="7"/>
  <c r="H228" i="7"/>
  <c r="I228" i="7"/>
  <c r="G228" i="7"/>
  <c r="K228" i="7"/>
  <c r="H221" i="7"/>
  <c r="I221" i="7"/>
  <c r="G105" i="7"/>
  <c r="K105" i="7"/>
  <c r="G21" i="7"/>
  <c r="K21" i="7"/>
  <c r="H32" i="7"/>
  <c r="I32" i="7"/>
  <c r="G7" i="7"/>
  <c r="K7" i="7"/>
  <c r="G8" i="7"/>
  <c r="K8" i="7"/>
  <c r="G9" i="7"/>
  <c r="K9" i="7"/>
  <c r="G10" i="7"/>
  <c r="K10" i="7"/>
  <c r="G12" i="7"/>
  <c r="K12" i="7"/>
  <c r="G17" i="7"/>
  <c r="K17" i="7"/>
  <c r="G18" i="7"/>
  <c r="K18" i="7"/>
  <c r="G19" i="7"/>
  <c r="K19" i="7"/>
  <c r="G20" i="7"/>
  <c r="K20" i="7"/>
  <c r="G22" i="7"/>
  <c r="K22" i="7"/>
  <c r="G23" i="7"/>
  <c r="K23" i="7"/>
  <c r="G24" i="7"/>
  <c r="K24" i="7"/>
  <c r="G25" i="7"/>
  <c r="K25" i="7"/>
  <c r="G26" i="7"/>
  <c r="K26" i="7"/>
  <c r="G27" i="7"/>
  <c r="K27" i="7"/>
  <c r="G28" i="7"/>
  <c r="K28" i="7"/>
  <c r="G29" i="7"/>
  <c r="K29" i="7"/>
  <c r="G47" i="7"/>
  <c r="K47" i="7"/>
  <c r="G48" i="7"/>
  <c r="K48" i="7"/>
  <c r="G49" i="7"/>
  <c r="K49" i="7"/>
  <c r="G50" i="7"/>
  <c r="K50" i="7"/>
  <c r="G51" i="7"/>
  <c r="K51" i="7"/>
  <c r="G52" i="7"/>
  <c r="K52" i="7"/>
  <c r="G53" i="7"/>
  <c r="K53" i="7"/>
  <c r="G54" i="7"/>
  <c r="K54" i="7"/>
  <c r="G55" i="7"/>
  <c r="K55" i="7"/>
  <c r="G56" i="7"/>
  <c r="K56" i="7"/>
  <c r="G57" i="7"/>
  <c r="K57" i="7"/>
  <c r="G58" i="7"/>
  <c r="K58" i="7"/>
  <c r="G59" i="7"/>
  <c r="K59" i="7"/>
  <c r="G60" i="7"/>
  <c r="K60" i="7"/>
  <c r="G61" i="7"/>
  <c r="K61" i="7"/>
  <c r="G62" i="7"/>
  <c r="K62" i="7"/>
  <c r="G63" i="7"/>
  <c r="K63" i="7"/>
  <c r="G64" i="7"/>
  <c r="K64" i="7"/>
  <c r="G69" i="7"/>
  <c r="K69" i="7"/>
  <c r="G70" i="7"/>
  <c r="K70" i="7"/>
  <c r="G71" i="7"/>
  <c r="K71" i="7"/>
  <c r="G72" i="7"/>
  <c r="K72" i="7"/>
  <c r="G73" i="7"/>
  <c r="K73" i="7"/>
  <c r="G74" i="7"/>
  <c r="K74" i="7"/>
  <c r="G75" i="7"/>
  <c r="K75" i="7"/>
  <c r="G82" i="7"/>
  <c r="K82" i="7"/>
  <c r="G83" i="7"/>
  <c r="K83" i="7"/>
  <c r="G84" i="7"/>
  <c r="K84" i="7"/>
  <c r="G85" i="7"/>
  <c r="K85" i="7"/>
  <c r="G87" i="7"/>
  <c r="K87" i="7"/>
  <c r="G96" i="7"/>
  <c r="K96" i="7"/>
  <c r="G97" i="7"/>
  <c r="K97" i="7"/>
  <c r="G98" i="7"/>
  <c r="K98" i="7"/>
  <c r="G99" i="7"/>
  <c r="K99" i="7"/>
  <c r="G100" i="7"/>
  <c r="K100" i="7"/>
  <c r="G101" i="7"/>
  <c r="K101" i="7"/>
  <c r="G102" i="7"/>
  <c r="K102" i="7"/>
  <c r="G103" i="7"/>
  <c r="K103" i="7"/>
  <c r="G104" i="7"/>
  <c r="K104" i="7"/>
  <c r="G106" i="7"/>
  <c r="K106" i="7"/>
  <c r="G107" i="7"/>
  <c r="K107" i="7"/>
  <c r="G108" i="7"/>
  <c r="K108" i="7"/>
  <c r="G109" i="7"/>
  <c r="K109" i="7"/>
  <c r="G110" i="7"/>
  <c r="K110" i="7"/>
  <c r="G111" i="7"/>
  <c r="K111" i="7"/>
  <c r="G112" i="7"/>
  <c r="K112" i="7"/>
  <c r="G113" i="7"/>
  <c r="K113" i="7"/>
  <c r="G114" i="7"/>
  <c r="K114" i="7"/>
  <c r="G115" i="7"/>
  <c r="K115" i="7"/>
  <c r="G116" i="7"/>
  <c r="K116" i="7"/>
  <c r="G117" i="7"/>
  <c r="K117" i="7"/>
  <c r="G118" i="7"/>
  <c r="K118" i="7"/>
  <c r="G119" i="7"/>
  <c r="K119" i="7"/>
  <c r="G120" i="7"/>
  <c r="K120" i="7"/>
  <c r="G121" i="7"/>
  <c r="K121" i="7"/>
  <c r="G122" i="7"/>
  <c r="K122" i="7"/>
  <c r="G123" i="7"/>
  <c r="K123" i="7"/>
  <c r="G124" i="7"/>
  <c r="K124" i="7"/>
  <c r="G125" i="7"/>
  <c r="K125" i="7"/>
  <c r="G126" i="7"/>
  <c r="K126" i="7"/>
  <c r="G127" i="7"/>
  <c r="K127" i="7"/>
  <c r="G132" i="7"/>
  <c r="K132" i="7"/>
  <c r="G133" i="7"/>
  <c r="K133" i="7"/>
  <c r="G134" i="7"/>
  <c r="K134" i="7"/>
  <c r="G135" i="7"/>
  <c r="K135" i="7"/>
  <c r="G136" i="7"/>
  <c r="K136" i="7"/>
  <c r="G141" i="7"/>
  <c r="K141" i="7"/>
  <c r="G142" i="7"/>
  <c r="K142" i="7"/>
  <c r="G143" i="7"/>
  <c r="K143" i="7"/>
  <c r="G144" i="7"/>
  <c r="K144" i="7"/>
  <c r="G145" i="7"/>
  <c r="K145" i="7"/>
  <c r="G149" i="7"/>
  <c r="K149" i="7"/>
  <c r="G150" i="7"/>
  <c r="K150" i="7"/>
  <c r="G151" i="7"/>
  <c r="K151" i="7"/>
  <c r="G152" i="7"/>
  <c r="K152" i="7"/>
  <c r="G153" i="7"/>
  <c r="K153" i="7"/>
  <c r="G154" i="7"/>
  <c r="K154" i="7"/>
  <c r="G155" i="7"/>
  <c r="K155" i="7"/>
  <c r="G156" i="7"/>
  <c r="K156" i="7"/>
  <c r="G157" i="7"/>
  <c r="K157" i="7"/>
  <c r="G158" i="7"/>
  <c r="K158" i="7"/>
  <c r="G159" i="7"/>
  <c r="K159" i="7"/>
  <c r="G160" i="7"/>
  <c r="K160" i="7"/>
  <c r="G161" i="7"/>
  <c r="K161" i="7"/>
  <c r="G162" i="7"/>
  <c r="K162" i="7"/>
  <c r="G163" i="7"/>
  <c r="K163" i="7"/>
  <c r="G164" i="7"/>
  <c r="K164" i="7"/>
  <c r="G165" i="7"/>
  <c r="K165" i="7"/>
  <c r="G167" i="7"/>
  <c r="K167" i="7"/>
  <c r="G171" i="7"/>
  <c r="K171" i="7"/>
  <c r="G172" i="7"/>
  <c r="K172" i="7"/>
  <c r="G173" i="7"/>
  <c r="K173" i="7"/>
  <c r="G174" i="7"/>
  <c r="K174" i="7"/>
  <c r="G175" i="7"/>
  <c r="K175" i="7"/>
  <c r="G176" i="7"/>
  <c r="K176" i="7"/>
  <c r="G184" i="7"/>
  <c r="K184" i="7"/>
  <c r="G185" i="7"/>
  <c r="K185" i="7"/>
  <c r="G186" i="7"/>
  <c r="K186" i="7"/>
  <c r="G187" i="7"/>
  <c r="K187" i="7"/>
  <c r="G188" i="7"/>
  <c r="K188" i="7"/>
  <c r="G191" i="7"/>
  <c r="K191" i="7"/>
  <c r="G192" i="7"/>
  <c r="K192" i="7"/>
  <c r="G193" i="7"/>
  <c r="K193" i="7"/>
  <c r="G194" i="7"/>
  <c r="K194" i="7"/>
  <c r="G195" i="7"/>
  <c r="K195" i="7"/>
  <c r="G196" i="7"/>
  <c r="K196" i="7"/>
  <c r="G197" i="7"/>
  <c r="K197" i="7"/>
  <c r="G198" i="7"/>
  <c r="K198" i="7"/>
  <c r="G199" i="7"/>
  <c r="K199" i="7"/>
  <c r="G200" i="7"/>
  <c r="K200" i="7"/>
  <c r="G201" i="7"/>
  <c r="K201" i="7"/>
  <c r="G202" i="7"/>
  <c r="K202" i="7"/>
  <c r="G203" i="7"/>
  <c r="K203" i="7"/>
  <c r="G204" i="7"/>
  <c r="K204" i="7"/>
  <c r="G215" i="7"/>
  <c r="K215" i="7"/>
  <c r="G216" i="7"/>
  <c r="K216" i="7"/>
  <c r="G217" i="7"/>
  <c r="K217" i="7"/>
  <c r="G218" i="7"/>
  <c r="K218" i="7"/>
  <c r="G219" i="7"/>
  <c r="K219" i="7"/>
  <c r="G223" i="7"/>
  <c r="K223" i="7"/>
  <c r="G224" i="7"/>
  <c r="K224" i="7"/>
  <c r="G225" i="7"/>
  <c r="K225" i="7"/>
  <c r="G226" i="7"/>
  <c r="K226" i="7"/>
  <c r="G227" i="7"/>
  <c r="K227" i="7"/>
  <c r="G229" i="7"/>
  <c r="K229" i="7"/>
  <c r="G234" i="7"/>
  <c r="K234" i="7"/>
  <c r="G235" i="7"/>
  <c r="K235" i="7"/>
  <c r="F24" i="5"/>
  <c r="F23" i="5"/>
  <c r="F25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228" i="4"/>
  <c r="H225" i="7"/>
  <c r="I225" i="7"/>
  <c r="H213" i="7"/>
  <c r="I213" i="7"/>
  <c r="H193" i="7"/>
  <c r="I193" i="7"/>
  <c r="H184" i="7"/>
  <c r="I184" i="7"/>
  <c r="H181" i="7"/>
  <c r="I181" i="7"/>
  <c r="H153" i="7"/>
  <c r="I153" i="7"/>
  <c r="H134" i="7"/>
  <c r="I134" i="7"/>
  <c r="H121" i="7"/>
  <c r="I121" i="7"/>
  <c r="H112" i="7"/>
  <c r="I112" i="7"/>
  <c r="H61" i="7"/>
  <c r="I61" i="7"/>
  <c r="H9" i="7"/>
  <c r="I9" i="7"/>
  <c r="H217" i="7"/>
  <c r="I217" i="7"/>
  <c r="H201" i="7"/>
  <c r="I201" i="7"/>
  <c r="H197" i="7"/>
  <c r="I197" i="7"/>
  <c r="H188" i="7"/>
  <c r="I188" i="7"/>
  <c r="H173" i="7"/>
  <c r="I173" i="7"/>
  <c r="H168" i="7"/>
  <c r="I168" i="7"/>
  <c r="H161" i="7"/>
  <c r="I161" i="7"/>
  <c r="H133" i="7"/>
  <c r="I133" i="7"/>
  <c r="H119" i="7"/>
  <c r="I119" i="7"/>
  <c r="H107" i="7"/>
  <c r="I107" i="7"/>
  <c r="H229" i="7"/>
  <c r="I229" i="7"/>
  <c r="H224" i="7"/>
  <c r="I224" i="7"/>
  <c r="H196" i="7"/>
  <c r="I196" i="7"/>
  <c r="H192" i="7"/>
  <c r="I192" i="7"/>
  <c r="H180" i="7"/>
  <c r="I180" i="7"/>
  <c r="H171" i="7"/>
  <c r="I171" i="7"/>
  <c r="H97" i="7"/>
  <c r="I97" i="7"/>
  <c r="H75" i="7"/>
  <c r="I75" i="7"/>
  <c r="H57" i="7"/>
  <c r="I57" i="7"/>
  <c r="H235" i="7"/>
  <c r="I235" i="7"/>
  <c r="H219" i="7"/>
  <c r="I219" i="7"/>
  <c r="H216" i="7"/>
  <c r="I216" i="7"/>
  <c r="H204" i="7"/>
  <c r="I204" i="7"/>
  <c r="H200" i="7"/>
  <c r="I200" i="7"/>
  <c r="H187" i="7"/>
  <c r="I187" i="7"/>
  <c r="H176" i="7"/>
  <c r="I176" i="7"/>
  <c r="H166" i="7"/>
  <c r="I166" i="7"/>
  <c r="H160" i="7"/>
  <c r="I160" i="7"/>
  <c r="H149" i="7"/>
  <c r="I149" i="7"/>
  <c r="H118" i="7"/>
  <c r="I118" i="7"/>
  <c r="H84" i="7"/>
  <c r="I84" i="7"/>
  <c r="H51" i="7"/>
  <c r="I51" i="7"/>
  <c r="H8" i="7"/>
  <c r="I8" i="7"/>
  <c r="H26" i="7"/>
  <c r="I26" i="7"/>
  <c r="H50" i="7"/>
  <c r="I50" i="7"/>
  <c r="H56" i="7"/>
  <c r="I56" i="7"/>
  <c r="H60" i="7"/>
  <c r="I60" i="7"/>
  <c r="H70" i="7"/>
  <c r="I70" i="7"/>
  <c r="H77" i="7"/>
  <c r="I77" i="7"/>
  <c r="H81" i="7"/>
  <c r="I81" i="7"/>
  <c r="H100" i="7"/>
  <c r="I100" i="7"/>
  <c r="H106" i="7"/>
  <c r="I106" i="7"/>
  <c r="H111" i="7"/>
  <c r="I111" i="7"/>
  <c r="H115" i="7"/>
  <c r="I115" i="7"/>
  <c r="H125" i="7"/>
  <c r="I125" i="7"/>
  <c r="H132" i="7"/>
  <c r="I132" i="7"/>
  <c r="H152" i="7"/>
  <c r="I152" i="7"/>
  <c r="H156" i="7"/>
  <c r="I156" i="7"/>
  <c r="H164" i="7"/>
  <c r="I164" i="7"/>
  <c r="H17" i="7"/>
  <c r="I17" i="7"/>
  <c r="H18" i="7"/>
  <c r="I18" i="7"/>
  <c r="H10" i="7"/>
  <c r="I10" i="7"/>
  <c r="H28" i="7"/>
  <c r="I28" i="7"/>
  <c r="H48" i="7"/>
  <c r="I48" i="7"/>
  <c r="H54" i="7"/>
  <c r="I54" i="7"/>
  <c r="H58" i="7"/>
  <c r="I58" i="7"/>
  <c r="H72" i="7"/>
  <c r="I72" i="7"/>
  <c r="H79" i="7"/>
  <c r="I79" i="7"/>
  <c r="H85" i="7"/>
  <c r="I85" i="7"/>
  <c r="H102" i="7"/>
  <c r="I102" i="7"/>
  <c r="H104" i="7"/>
  <c r="I104" i="7"/>
  <c r="H108" i="7"/>
  <c r="I108" i="7"/>
  <c r="H113" i="7"/>
  <c r="I113" i="7"/>
  <c r="H123" i="7"/>
  <c r="I123" i="7"/>
  <c r="H127" i="7"/>
  <c r="I127" i="7"/>
  <c r="H150" i="7"/>
  <c r="I150" i="7"/>
  <c r="H154" i="7"/>
  <c r="I154" i="7"/>
  <c r="H19" i="7"/>
  <c r="I19" i="7"/>
  <c r="H24" i="7"/>
  <c r="I24" i="7"/>
  <c r="H29" i="7"/>
  <c r="I29" i="7"/>
  <c r="H33" i="7"/>
  <c r="I33" i="7"/>
  <c r="H63" i="7"/>
  <c r="I63" i="7"/>
  <c r="H90" i="7"/>
  <c r="I90" i="7"/>
  <c r="H98" i="7"/>
  <c r="I98" i="7"/>
  <c r="H109" i="7"/>
  <c r="I109" i="7"/>
  <c r="H120" i="7"/>
  <c r="I120" i="7"/>
  <c r="H135" i="7"/>
  <c r="I135" i="7"/>
  <c r="H143" i="7"/>
  <c r="I143" i="7"/>
  <c r="H162" i="7"/>
  <c r="I162" i="7"/>
  <c r="H7" i="7"/>
  <c r="I7" i="7"/>
  <c r="H12" i="7"/>
  <c r="I12" i="7"/>
  <c r="H25" i="7"/>
  <c r="I25" i="7"/>
  <c r="H49" i="7"/>
  <c r="I49" i="7"/>
  <c r="H55" i="7"/>
  <c r="I55" i="7"/>
  <c r="H59" i="7"/>
  <c r="I59" i="7"/>
  <c r="H69" i="7"/>
  <c r="I69" i="7"/>
  <c r="H73" i="7"/>
  <c r="I73" i="7"/>
  <c r="H76" i="7"/>
  <c r="I76" i="7"/>
  <c r="H80" i="7"/>
  <c r="I80" i="7"/>
  <c r="H87" i="7"/>
  <c r="I87" i="7"/>
  <c r="H103" i="7"/>
  <c r="I103" i="7"/>
  <c r="H105" i="7"/>
  <c r="I105" i="7"/>
  <c r="H110" i="7"/>
  <c r="I110" i="7"/>
  <c r="H114" i="7"/>
  <c r="I114" i="7"/>
  <c r="H124" i="7"/>
  <c r="I124" i="7"/>
  <c r="H128" i="7"/>
  <c r="I128" i="7"/>
  <c r="H151" i="7"/>
  <c r="I151" i="7"/>
  <c r="H155" i="7"/>
  <c r="I155" i="7"/>
  <c r="H20" i="7"/>
  <c r="I20" i="7"/>
  <c r="H30" i="7"/>
  <c r="I30" i="7"/>
  <c r="H64" i="7"/>
  <c r="I64" i="7"/>
  <c r="H74" i="7"/>
  <c r="I74" i="7"/>
  <c r="H82" i="7"/>
  <c r="I82" i="7"/>
  <c r="H91" i="7"/>
  <c r="I91" i="7"/>
  <c r="H99" i="7"/>
  <c r="I99" i="7"/>
  <c r="H117" i="7"/>
  <c r="I117" i="7"/>
  <c r="H136" i="7"/>
  <c r="I136" i="7"/>
  <c r="H144" i="7"/>
  <c r="I144" i="7"/>
  <c r="H159" i="7"/>
  <c r="I159" i="7"/>
  <c r="H163" i="7"/>
  <c r="I163" i="7"/>
  <c r="H227" i="7"/>
  <c r="I227" i="7"/>
  <c r="H223" i="7"/>
  <c r="I223" i="7"/>
  <c r="H215" i="7"/>
  <c r="I215" i="7"/>
  <c r="H195" i="7"/>
  <c r="I195" i="7"/>
  <c r="H183" i="7"/>
  <c r="I183" i="7"/>
  <c r="H179" i="7"/>
  <c r="I179" i="7"/>
  <c r="H167" i="7"/>
  <c r="I167" i="7"/>
  <c r="H158" i="7"/>
  <c r="I158" i="7"/>
  <c r="H145" i="7"/>
  <c r="I145" i="7"/>
  <c r="H126" i="7"/>
  <c r="I126" i="7"/>
  <c r="H96" i="7"/>
  <c r="I96" i="7"/>
  <c r="H23" i="7"/>
  <c r="I23" i="7"/>
  <c r="H222" i="7"/>
  <c r="I222" i="7"/>
  <c r="H203" i="7"/>
  <c r="I203" i="7"/>
  <c r="H199" i="7"/>
  <c r="I199" i="7"/>
  <c r="H186" i="7"/>
  <c r="I186" i="7"/>
  <c r="H175" i="7"/>
  <c r="I175" i="7"/>
  <c r="H170" i="7"/>
  <c r="I170" i="7"/>
  <c r="H142" i="7"/>
  <c r="I142" i="7"/>
  <c r="H116" i="7"/>
  <c r="I116" i="7"/>
  <c r="H101" i="7"/>
  <c r="I101" i="7"/>
  <c r="H89" i="7"/>
  <c r="I89" i="7"/>
  <c r="H83" i="7"/>
  <c r="I83" i="7"/>
  <c r="H78" i="7"/>
  <c r="I78" i="7"/>
  <c r="H53" i="7"/>
  <c r="I53" i="7"/>
  <c r="H31" i="7"/>
  <c r="I31" i="7"/>
  <c r="H226" i="7"/>
  <c r="I226" i="7"/>
  <c r="H214" i="7"/>
  <c r="I214" i="7"/>
  <c r="H194" i="7"/>
  <c r="I194" i="7"/>
  <c r="H191" i="7"/>
  <c r="I191" i="7"/>
  <c r="H182" i="7"/>
  <c r="I182" i="7"/>
  <c r="H178" i="7"/>
  <c r="I178" i="7"/>
  <c r="H172" i="7"/>
  <c r="I172" i="7"/>
  <c r="H157" i="7"/>
  <c r="I157" i="7"/>
  <c r="H122" i="7"/>
  <c r="I122" i="7"/>
  <c r="H88" i="7"/>
  <c r="I88" i="7"/>
  <c r="H71" i="7"/>
  <c r="I71" i="7"/>
  <c r="H62" i="7"/>
  <c r="I62" i="7"/>
  <c r="H52" i="7"/>
  <c r="I52" i="7"/>
  <c r="H47" i="7"/>
  <c r="I47" i="7"/>
  <c r="H22" i="7"/>
  <c r="I22" i="7"/>
  <c r="H234" i="7"/>
  <c r="I234" i="7"/>
  <c r="H220" i="7"/>
  <c r="I220" i="7"/>
  <c r="H218" i="7"/>
  <c r="I218" i="7"/>
  <c r="H202" i="7"/>
  <c r="I202" i="7"/>
  <c r="H198" i="7"/>
  <c r="I198" i="7"/>
  <c r="H185" i="7"/>
  <c r="I185" i="7"/>
  <c r="H177" i="7"/>
  <c r="I177" i="7"/>
  <c r="H174" i="7"/>
  <c r="I174" i="7"/>
  <c r="H169" i="7"/>
  <c r="I169" i="7"/>
  <c r="H165" i="7"/>
  <c r="I165" i="7"/>
  <c r="H141" i="7"/>
  <c r="I141" i="7"/>
  <c r="H27" i="7"/>
  <c r="I27" i="7"/>
  <c r="K236" i="7"/>
</calcChain>
</file>

<file path=xl/sharedStrings.xml><?xml version="1.0" encoding="utf-8"?>
<sst xmlns="http://schemas.openxmlformats.org/spreadsheetml/2006/main" count="1156" uniqueCount="623">
  <si>
    <t>ﾒｰｶｰ</t>
  </si>
  <si>
    <t>商　　品　　名</t>
    <phoneticPr fontId="2"/>
  </si>
  <si>
    <t>区　分</t>
    <phoneticPr fontId="2"/>
  </si>
  <si>
    <t>数量</t>
  </si>
  <si>
    <t>単価（税抜）</t>
    <rPh sb="3" eb="4">
      <t>ゼイ</t>
    </rPh>
    <rPh sb="4" eb="5">
      <t>ヌ</t>
    </rPh>
    <phoneticPr fontId="2"/>
  </si>
  <si>
    <t>金額（税抜）</t>
    <rPh sb="3" eb="4">
      <t>ゼイ</t>
    </rPh>
    <rPh sb="4" eb="5">
      <t>ヌ</t>
    </rPh>
    <phoneticPr fontId="2"/>
  </si>
  <si>
    <t>印刷可能枚数※</t>
    <rPh sb="0" eb="2">
      <t>インサツ</t>
    </rPh>
    <rPh sb="2" eb="4">
      <t>カノウ</t>
    </rPh>
    <rPh sb="4" eb="6">
      <t>マイスウ</t>
    </rPh>
    <phoneticPr fontId="2"/>
  </si>
  <si>
    <t>Canon</t>
    <phoneticPr fontId="2"/>
  </si>
  <si>
    <t>ｶｰﾄﾘｯｼﾞ304</t>
    <phoneticPr fontId="2"/>
  </si>
  <si>
    <t>再生</t>
  </si>
  <si>
    <t>ｶｰﾄﾘｯｼﾞ406</t>
    <phoneticPr fontId="2"/>
  </si>
  <si>
    <t>ﾄﾅｰｶｰﾄﾘｯｼﾞ328</t>
  </si>
  <si>
    <t>ﾄﾅｰｶｰﾄﾘｯｼﾞ306</t>
    <phoneticPr fontId="2"/>
  </si>
  <si>
    <t>再生</t>
    <phoneticPr fontId="2"/>
  </si>
  <si>
    <t xml:space="preserve">ﾄﾅｰｶｰﾄﾘｯｼﾞ318 ﾌﾞﾗｯｸ </t>
    <phoneticPr fontId="2"/>
  </si>
  <si>
    <t>再生</t>
    <rPh sb="0" eb="2">
      <t>サイセイ</t>
    </rPh>
    <phoneticPr fontId="2"/>
  </si>
  <si>
    <t>ﾄﾅｰｶｰﾄﾘｯｼﾞ337/CRG-337</t>
  </si>
  <si>
    <t>ﾄﾅｰｶｰﾄﾘｯｼﾞ418 ﾌﾞﾗｯｸ</t>
  </si>
  <si>
    <t>ﾄﾅｰｶｰﾄﾘｯｼﾞ418VP ﾌﾞﾗｯｸ(2本ﾊﾟｯｸ)</t>
  </si>
  <si>
    <t>ﾄﾅｰｶｰﾄﾘｯｼﾞ418 ｼｱﾝ</t>
  </si>
  <si>
    <t>ﾄﾅｰｶｰﾄﾘｯｼﾞ418 ﾏｾﾞﾝﾀ</t>
  </si>
  <si>
    <t>ﾄﾅｰｶｰﾄﾘｯｼﾞ418 ｲｴﾛｰ</t>
  </si>
  <si>
    <t>BC-310 FINEｶｰﾄﾘｯｼﾞ ﾌﾞﾗｯｸ</t>
  </si>
  <si>
    <t>純正</t>
  </si>
  <si>
    <t>BC-311 FINEｶｰﾄﾘｯｼﾞ 3色ｶﾗｰ</t>
  </si>
  <si>
    <t>BC-340XL FINEｶｰﾄﾘｯｼﾞ ﾌﾞﾗｯｸ(大容量)</t>
  </si>
  <si>
    <t xml:space="preserve">BC-341XL FINEｶｰﾄﾘｯｼﾞ 3色ｶﾗｰ(大容量)  </t>
  </si>
  <si>
    <t>BCI-320PGBK ｲﾝｸﾀﾝｸ ﾌﾞﾗｯｸ</t>
  </si>
  <si>
    <t xml:space="preserve">BCI-321BK ｲﾝｸﾀﾝｸ ﾌﾞﾗｯｸ  </t>
  </si>
  <si>
    <t>BCI-321C ｲﾝｸﾀﾝｸ ｼｱﾝ</t>
  </si>
  <si>
    <t>BCI-321M ｲﾝｸﾀﾝｸ ﾏｾﾞﾝﾀ</t>
  </si>
  <si>
    <t>BCI-321Y ｲﾝｸﾀﾝｸ ｲｴﾛｰ</t>
  </si>
  <si>
    <t>BCI-321GY ｲﾝｸﾀﾝｸ ｸﾞﾚｰ</t>
  </si>
  <si>
    <t>BCI-321+320/5MP ｲﾝｸﾀﾝｸ 4色+BCI-320 ﾏﾙﾁﾊﾟｯｸ</t>
  </si>
  <si>
    <t>BCI-326M ｲﾝｸﾀﾝｸ ﾏｾﾞﾝﾀ</t>
  </si>
  <si>
    <t>BCI-326Y ｲﾝｸﾀﾝｸ ｲｴﾛｰ</t>
  </si>
  <si>
    <t>BCI-326GY ｲﾝｸﾀﾝｸ ｸﾞﾚｰ</t>
  </si>
  <si>
    <t>BCI-326+325/5MP ｲﾝｸﾀﾝｸ 4色+BCI-325 ﾏﾙﾁﾊﾟｯｸ</t>
  </si>
  <si>
    <t>純正</t>
    <phoneticPr fontId="2"/>
  </si>
  <si>
    <t>BCI-351XLBK ｲﾝｸﾀﾝｸ(大容量) ﾌﾞﾗｯｸ</t>
    <phoneticPr fontId="2"/>
  </si>
  <si>
    <t>BCI-351XLC ｲﾝｸﾀﾝｸ(大容量) ｼｱﾝ</t>
  </si>
  <si>
    <t>BCI-351XLM ｲﾝｸﾀﾝｸ(大容量) ﾏｾﾞﾝﾀ</t>
  </si>
  <si>
    <t>BCI-351XLY ｲﾝｸﾀﾝｸ(大容量) ｲｴﾛｰ</t>
  </si>
  <si>
    <t>BCI-351XLGY ｲﾝｸﾀﾝｸ(大容量) ｸﾞﾚｰ</t>
  </si>
  <si>
    <t>BCI-351XL+350XL/6MP ｲﾝｸﾀﾝｸ ﾏﾙﾁﾊﾟｯｸ(大容量)</t>
    <phoneticPr fontId="2"/>
  </si>
  <si>
    <t xml:space="preserve">BCI-370XLPGBK ｲﾝｸﾀﾝｸ(大容量) ﾌﾞﾗｯｸ  </t>
  </si>
  <si>
    <t xml:space="preserve">BCI-371XLBK ｲﾝｸﾀﾝｸ(大容量) ﾌﾞﾗｯｸ  </t>
  </si>
  <si>
    <t xml:space="preserve">BCI-371XLC ｲﾝｸﾀﾝｸ(大容量) ｼｱﾝ  </t>
  </si>
  <si>
    <t xml:space="preserve">BCI-371XLM ｲﾝｸﾀﾝｸ(大容量) ﾏｾﾞﾝﾀ  </t>
  </si>
  <si>
    <t xml:space="preserve">BCI-371XLY ｲﾝｸﾀﾝｸ(大容量) ｲｴﾛｰ  </t>
  </si>
  <si>
    <t xml:space="preserve">BCI-371XLGY ｲﾝｸﾀﾝｸ(大容量) ｸﾞﾚｰ  </t>
    <rPh sb="19" eb="22">
      <t>ダイヨウリョウ</t>
    </rPh>
    <phoneticPr fontId="2"/>
  </si>
  <si>
    <t>純正</t>
    <rPh sb="0" eb="2">
      <t>ジュンセイ</t>
    </rPh>
    <phoneticPr fontId="2"/>
  </si>
  <si>
    <t>EPSON</t>
    <phoneticPr fontId="2"/>
  </si>
  <si>
    <t xml:space="preserve">LPB4T17 ETｶｰﾄﾘｯｼﾞ Mｻｲｽﾞ(2500枚)  </t>
  </si>
  <si>
    <t>約 2,500枚</t>
    <rPh sb="0" eb="1">
      <t>ヤク</t>
    </rPh>
    <rPh sb="7" eb="8">
      <t>マイ</t>
    </rPh>
    <phoneticPr fontId="2"/>
  </si>
  <si>
    <t xml:space="preserve">LPC4T8K ETｶｰﾄﾘｯｼﾞ ﾌﾞﾗｯｸ(2000枚)  </t>
  </si>
  <si>
    <t>約 2,000枚</t>
    <rPh sb="0" eb="1">
      <t>ヤク</t>
    </rPh>
    <rPh sb="7" eb="8">
      <t>マイ</t>
    </rPh>
    <phoneticPr fontId="2"/>
  </si>
  <si>
    <t>LPC4T8M ETｶｰﾄﾘｯｼﾞ ﾏｾﾞﾝﾀﾞ(2000枚)</t>
    <phoneticPr fontId="2"/>
  </si>
  <si>
    <t>LPC4T8Y ETｶｰﾄﾘｯｼﾞ ｲｴﾛｰ(2000枚)</t>
    <rPh sb="27" eb="28">
      <t>マイ</t>
    </rPh>
    <phoneticPr fontId="2"/>
  </si>
  <si>
    <t>LPC4T8C ETｶｰﾄﾘｯｼﾞ ｼｱﾝ(2000枚)</t>
    <rPh sb="26" eb="27">
      <t>マイ</t>
    </rPh>
    <phoneticPr fontId="2"/>
  </si>
  <si>
    <t xml:space="preserve">LPC4T9KPV 環境推進ﾄﾅｰ ﾌﾞﾗｯｸ2本ﾊﾟｯｸ </t>
  </si>
  <si>
    <t xml:space="preserve">LPC4T9CV 環境推進ﾄﾅｰ ｼｱﾝ </t>
  </si>
  <si>
    <t xml:space="preserve">LPC4T9MV 環境推進ﾄﾅｰ ﾏｾﾞﾝﾀ </t>
  </si>
  <si>
    <t xml:space="preserve">LPC4T9YV 環境推進ﾄﾅｰ ｲｴﾛｰ </t>
  </si>
  <si>
    <t>LPC4H9 廃ﾄﾅｰﾎﾞｯｸｽ</t>
  </si>
  <si>
    <t>ｶﾗｰ 約 9,000枚
ﾓﾉｸﾛ 約 36,000枚</t>
    <rPh sb="4" eb="5">
      <t>ヤク</t>
    </rPh>
    <rPh sb="11" eb="12">
      <t>マイ</t>
    </rPh>
    <rPh sb="18" eb="19">
      <t>ヤク</t>
    </rPh>
    <rPh sb="26" eb="27">
      <t>マイ</t>
    </rPh>
    <phoneticPr fontId="2"/>
  </si>
  <si>
    <t xml:space="preserve">LPC4K9K 感光体ﾕﾆｯﾄ ﾌﾞﾗｯｸ  </t>
  </si>
  <si>
    <t xml:space="preserve">LPC4K9C 感光体ﾕﾆｯﾄ ｼｱﾝ  </t>
  </si>
  <si>
    <t xml:space="preserve">LPC4K9M 感光体ﾕﾆｯﾄ ﾏｾﾞﾝﾀ  </t>
  </si>
  <si>
    <t xml:space="preserve">LPC4K9Y 感光体ﾕﾆｯﾄ ｲｴﾛｰ  </t>
  </si>
  <si>
    <t xml:space="preserve">LPC3T10KV 環境推進ﾄﾅｰ ﾌﾞﾗｯｸ </t>
  </si>
  <si>
    <t xml:space="preserve">LPC3T10CV 環境推進ﾄﾅｰ ｼｱﾝ </t>
  </si>
  <si>
    <t xml:space="preserve">LPC3T10MV 環境推進ﾄﾅｰ ﾏｾﾞﾝﾀ </t>
  </si>
  <si>
    <t xml:space="preserve">LPC3T10YV 環境推進ﾄﾅｰ ｲｴﾛｰ </t>
  </si>
  <si>
    <t>LPCA3H6 廃ﾄﾅｰﾎﾞｯｸｽ</t>
  </si>
  <si>
    <t>LPC3T35KV 環境推進ﾄﾅｰ ﾌﾞﾗｯｸ</t>
    <phoneticPr fontId="2"/>
  </si>
  <si>
    <t>LPC3T35ＣV 環境推進ﾄﾅｰ ｼｱﾝ</t>
    <rPh sb="10" eb="12">
      <t>カンキョウ</t>
    </rPh>
    <rPh sb="12" eb="14">
      <t>スイシン</t>
    </rPh>
    <phoneticPr fontId="2"/>
  </si>
  <si>
    <t>LPC3T35MV 環境推進ﾄﾅｰ ﾏｾﾞﾝﾀﾞ</t>
    <rPh sb="10" eb="12">
      <t>カンキョウ</t>
    </rPh>
    <rPh sb="12" eb="14">
      <t>スイシン</t>
    </rPh>
    <phoneticPr fontId="2"/>
  </si>
  <si>
    <t>LPC3T35YV 環境推進ﾄﾅｰ ｲｴﾛｰ</t>
    <rPh sb="10" eb="12">
      <t>カンキョウ</t>
    </rPh>
    <rPh sb="12" eb="14">
      <t>スイシン</t>
    </rPh>
    <phoneticPr fontId="2"/>
  </si>
  <si>
    <t xml:space="preserve">LPC3T18K ETｶｰﾄﾘｯｼﾞ ﾌﾞﾗｯｸ(5500枚)  </t>
    <phoneticPr fontId="2"/>
  </si>
  <si>
    <t>LPC3T18Y ETｶｰﾄﾘｯｼﾞ ｲｴﾛｰ(6500枚)</t>
    <phoneticPr fontId="2"/>
  </si>
  <si>
    <t xml:space="preserve">LPC3T18C ETｶｰﾄﾘｯｼﾞ ｼｱﾝ(6500枚) </t>
    <phoneticPr fontId="2"/>
  </si>
  <si>
    <t>LPB4T9V</t>
    <phoneticPr fontId="2"/>
  </si>
  <si>
    <t>ICBK50 ｲﾝｸｶｰﾄﾘｯｼﾞ ﾌﾞﾗｯｸ</t>
  </si>
  <si>
    <t>ICC50 ｲﾝｸｶｰﾄﾘｯｼﾞ ｼｱﾝ</t>
  </si>
  <si>
    <t>ICM50 ｲﾝｸｶｰﾄﾘｯｼﾞ ﾏｾﾞﾝﾀ</t>
  </si>
  <si>
    <t>ICY50 ｲﾝｸｶｰﾄﾘｯｼﾞ ｲｴﾛｰ</t>
  </si>
  <si>
    <t xml:space="preserve">ICLC50 ｲﾝｸｶｰﾄﾘｯｼﾞ ﾗｲﾄｼｱﾝ  </t>
  </si>
  <si>
    <t>ICLM50 ｲﾝｸｶｰﾄﾘｯｼﾞ ﾗｲﾄﾏｾﾞﾝﾀ</t>
  </si>
  <si>
    <t>IC6CL50 ｲﾝｸｶｰﾄﾘｯｼﾞ 6色ﾊﾟｯｸ</t>
  </si>
  <si>
    <t>ICC59 ｲﾝｸｶｰﾄﾘｯｼﾞ ｼｱﾝ</t>
    <phoneticPr fontId="2"/>
  </si>
  <si>
    <t>ICM59 ｲﾝｸｶｰﾄﾘｯｼﾞ ﾏｾﾞﾝﾀﾞ</t>
    <phoneticPr fontId="2"/>
  </si>
  <si>
    <t>ICBK69L ｲﾝｸｶｰﾄﾘｯｼﾞ ﾌﾞﾗｯｸ増量</t>
    <rPh sb="24" eb="26">
      <t>ゾウリョウ</t>
    </rPh>
    <phoneticPr fontId="2"/>
  </si>
  <si>
    <t>ICC69 ｲﾝｸｶｰﾄﾘｯｼﾞ ｼｱﾝ</t>
  </si>
  <si>
    <t>ICM69 ｲﾝｸｶｰﾄﾘｯｼﾞ ﾏｾﾞﾝﾀ</t>
  </si>
  <si>
    <t>ICY69 ｲﾝｸｶｰﾄﾘｯｼﾞ ｲｴﾛｰ</t>
  </si>
  <si>
    <t xml:space="preserve">IC4CL69 ｲﾝｸｶｰﾄﾘｯｼﾞ 4色ﾊﾟｯｸ  </t>
  </si>
  <si>
    <t>ICBK70L ｲﾝｸｶｰﾄﾘｯｼﾞ ﾌﾞﾗｯｸ増量</t>
  </si>
  <si>
    <t>ICC70L ｲﾝｸｶｰﾄﾘｯｼﾞ ｼｱﾝ増量</t>
  </si>
  <si>
    <t>ICM70L ｲﾝｸｶｰﾄﾘｯｼﾞ ﾏｾﾞﾝﾀ増量</t>
  </si>
  <si>
    <t>ICY70L ｲﾝｸｶｰﾄﾘｯｼﾞ ｲｴﾛｰ増量</t>
  </si>
  <si>
    <t>ICLC70L ｲﾝｸｶｰﾄﾘｯｼﾞ ﾗｲﾄｼｱﾝ増量</t>
  </si>
  <si>
    <t>ICLM70L ｲﾝｸｶｰﾄﾘｯｼﾞ ﾗｲﾄﾏｾﾞﾝﾀ増量</t>
  </si>
  <si>
    <t>IC6CL70L ｲﾝｸｶｰﾄﾘｯｼﾞ 増量6色ﾊﾟｯｸ</t>
  </si>
  <si>
    <t>ICBK76 ｲﾝｸｶｰﾄﾘｯｼﾞ ﾌﾞﾗｯｸ</t>
    <phoneticPr fontId="2"/>
  </si>
  <si>
    <t>ICC76 ｲﾝｸｶｰﾄﾘｯｼﾞ ｼｱﾝ</t>
    <phoneticPr fontId="2"/>
  </si>
  <si>
    <t>ICM76 ｲﾝｸｶｰﾄﾘｯｼﾞ ﾏｾﾞﾝﾀﾞ</t>
    <phoneticPr fontId="2"/>
  </si>
  <si>
    <t xml:space="preserve">ICY76 ｲﾝｸｶｰﾄﾘｯｼﾞ ｲｴﾛｰ </t>
    <phoneticPr fontId="2"/>
  </si>
  <si>
    <t>IC4CL76 ｲﾝｸｶｰﾄﾘｯｼﾞ 4色ﾊﾟｯｸ</t>
    <phoneticPr fontId="2"/>
  </si>
  <si>
    <t xml:space="preserve">IC4CL78 ｲﾝｸｶｰﾄﾘｯｼﾞ 4色ﾊﾟｯｸ </t>
    <phoneticPr fontId="2"/>
  </si>
  <si>
    <t>ICBK80L ｲﾝｸｶｰﾄﾘｯｼﾞ ﾌﾞﾗｯｸ増量</t>
  </si>
  <si>
    <t>ICC80L ｲﾝｸｶｰﾄﾘｯｼﾞ ｼｱﾝ増量</t>
  </si>
  <si>
    <t>ICM80L ｲﾝｸｶｰﾄﾘｯｼﾞ ﾏｾﾞﾝﾀ増量</t>
  </si>
  <si>
    <t>ICY80L ｲﾝｸｶｰﾄﾘｯｼﾞ ｲｴﾛｰ増量</t>
  </si>
  <si>
    <t>ICLC80L ｲﾝｸｶｰﾄﾘｯｼﾞ ﾗｲﾄｼｱﾝ増量</t>
  </si>
  <si>
    <t>ICLM80L ｲﾝｸｶｰﾄﾘｯｼﾞ ﾗｲﾄﾏｾﾞﾝﾀ増量</t>
  </si>
  <si>
    <t>IC6CL80L ｲﾝｸｶｰﾄﾘｯｼﾞ 増量6色ﾊﾟｯｸ</t>
  </si>
  <si>
    <t>汎用</t>
    <rPh sb="0" eb="2">
      <t>ハンヨウ</t>
    </rPh>
    <phoneticPr fontId="2"/>
  </si>
  <si>
    <t>ＲＩＣＯＨ</t>
    <phoneticPr fontId="2"/>
  </si>
  <si>
    <t>IPSiO SPﾄﾅｰｶｰﾄﾘｯｼﾞ3400H (5000枚)</t>
  </si>
  <si>
    <t>IPSiO SPﾄﾅｰｶｰﾄﾘｯｼﾞ6100H (15000枚)</t>
  </si>
  <si>
    <t>IPSiO SPﾄﾅｰ8200</t>
  </si>
  <si>
    <t>IPSiO SPﾄﾞﾗﾑﾕﾆｯﾄ8200 (515505)</t>
  </si>
  <si>
    <t>IPSiOﾄﾅｰ ﾀｲﾌﾟ400B ﾌﾞﾗｯｸ(15000枚)</t>
  </si>
  <si>
    <t>IPSiOﾄﾅｰ ﾀｲﾌﾟ400B ｼｱﾝ(15000枚)</t>
  </si>
  <si>
    <t>IPSiOﾄﾅｰ ﾀｲﾌﾟ400B ﾏｾﾞﾝﾀ(15000枚)</t>
  </si>
  <si>
    <t>IPSiOﾄﾅｰ ﾀｲﾌﾟ400B ｲｴﾛｰ(15000枚)</t>
  </si>
  <si>
    <t>IPSiO感光体ﾕﾆｯﾄ ﾀｲﾌﾟ400 ﾌﾞﾗｯｸ(509447)</t>
  </si>
  <si>
    <t>IPSiO感光体ﾕﾆｯﾄ ﾀｲﾌﾟ400 ｶﾗｰ(509446)</t>
  </si>
  <si>
    <t>廃ﾄﾅｰﾎﾞﾄﾙ ﾀｲﾌﾟ400 (509445)</t>
  </si>
  <si>
    <t>IPSiO SPﾄﾅｰC820H ﾌﾞﾗｯｸ(20000枚)</t>
  </si>
  <si>
    <t>IPSiO SPﾄﾅｰC820H ｼｱﾝ(15000枚)</t>
  </si>
  <si>
    <t>IPSiO SPﾄﾅｰC820H ﾏｾﾞﾝﾀ(15000枚)</t>
  </si>
  <si>
    <t>IPSiO SPﾄﾅｰC820H ｲｴﾛｰ(15000枚)</t>
  </si>
  <si>
    <t>感光体ﾄﾞﾗﾑﾕﾆｯﾄ C820 ﾌﾞﾗｯｸ</t>
  </si>
  <si>
    <t>感光体ﾄﾞﾗﾑﾕﾆｯﾄ C820 ｶﾗｰ</t>
  </si>
  <si>
    <t>IPSiO SP廃ﾄﾅｰﾎﾞﾄﾙC810(515266)</t>
  </si>
  <si>
    <t>SPﾄﾅｰ4500</t>
    <phoneticPr fontId="2"/>
  </si>
  <si>
    <t xml:space="preserve">SPﾄﾅｰ4500H (10000枚)  </t>
    <phoneticPr fontId="2"/>
  </si>
  <si>
    <t xml:space="preserve">SPﾄﾞﾗﾑﾕﾆｯﾄ4500 (512560)  </t>
    <phoneticPr fontId="2"/>
  </si>
  <si>
    <t>SPﾄﾅｰ6400H</t>
    <phoneticPr fontId="2"/>
  </si>
  <si>
    <t xml:space="preserve">SPﾄﾞﾗﾑﾕﾆｯﾄ6400  </t>
    <phoneticPr fontId="2"/>
  </si>
  <si>
    <t>ＸＥＲＯＸ</t>
    <phoneticPr fontId="2"/>
  </si>
  <si>
    <t>CT200611 ﾄﾅｰｶｰﾄﾘｯｼﾞ ﾌﾞﾗｯｸ</t>
  </si>
  <si>
    <t>CT200612 ﾄﾅｰｶｰﾄﾘｯｼﾞ ｼｱﾝ</t>
  </si>
  <si>
    <t>CT200613 ﾄﾅｰｶｰﾄﾘｯｼﾞ ﾏｾﾞﾝﾀ</t>
  </si>
  <si>
    <t>CT200614 ﾄﾅｰｶｰﾄﾘｯｼﾞ ｲｴﾛｰ</t>
  </si>
  <si>
    <t>CWAA0361 ﾄﾅｰ回収ﾎﾞﾄﾙ</t>
  </si>
  <si>
    <t>OKI</t>
    <phoneticPr fontId="2"/>
  </si>
  <si>
    <t>TNR-C4KC1 ﾄﾅｰｶｰﾄﾘｯｼﾞ ｼｱﾝ(3000枚)</t>
    <phoneticPr fontId="2"/>
  </si>
  <si>
    <t>TNR-C4KM1 ﾄﾅｰｶｰﾄﾘｯｼﾞ ﾏｾﾞﾝﾀﾞ(3000枚)</t>
    <phoneticPr fontId="2"/>
  </si>
  <si>
    <t>TNR-C4KY1 ﾄﾅｰｶｰﾄﾘｯｼﾞ ｲｴﾛｰ(3000枚)</t>
    <phoneticPr fontId="2"/>
  </si>
  <si>
    <t>HP</t>
    <phoneticPr fontId="2"/>
  </si>
  <si>
    <t>合計金額</t>
    <rPh sb="0" eb="2">
      <t>ゴウケイ</t>
    </rPh>
    <rPh sb="2" eb="4">
      <t>キンガク</t>
    </rPh>
    <phoneticPr fontId="2"/>
  </si>
  <si>
    <t>ICBK59 ｲﾝｸｶｰﾄﾘｯｼﾞ ﾌﾞﾗｯｸ</t>
    <phoneticPr fontId="2"/>
  </si>
  <si>
    <t>ICY59 ｲﾝｸｶｰﾄﾘｯｼﾞ ｲｴﾛｰ</t>
    <phoneticPr fontId="2"/>
  </si>
  <si>
    <t>廃番</t>
  </si>
  <si>
    <t>brother</t>
    <phoneticPr fontId="2"/>
  </si>
  <si>
    <t>富士通</t>
    <rPh sb="0" eb="3">
      <t>フジツウ</t>
    </rPh>
    <phoneticPr fontId="2"/>
  </si>
  <si>
    <t>LB321B</t>
    <phoneticPr fontId="2"/>
  </si>
  <si>
    <t xml:space="preserve">HP135　ｲﾝｸｶｰﾄﾘｯｼﾞ3色ｶﾗｰ  </t>
    <phoneticPr fontId="2"/>
  </si>
  <si>
    <t>TN-27J ﾄﾅｰ</t>
    <phoneticPr fontId="2"/>
  </si>
  <si>
    <t>HP129 ｲﾝｸｶｰﾄﾘｯｼﾞ ﾌﾞﾗｯｸ</t>
    <phoneticPr fontId="2"/>
  </si>
  <si>
    <t>TNR-C4KK1 ﾄﾅｰｶｰﾄﾘｯｼﾞ ﾌﾞﾗｯｸ(3500枚)</t>
    <phoneticPr fontId="2"/>
  </si>
  <si>
    <t>CT201689 ﾄﾅｰｶｰﾄﾘｯｼﾞ ｼｱﾝ</t>
    <phoneticPr fontId="2"/>
  </si>
  <si>
    <t>CT201690 ﾄﾅｰｶｰﾄﾘｯｼﾞ ﾏｾﾞﾝﾀ</t>
    <phoneticPr fontId="2"/>
  </si>
  <si>
    <t>CT201691 ﾄﾅｰｶｰﾄﾘｯｼﾞ ｲｴﾛｰ</t>
    <phoneticPr fontId="2"/>
  </si>
  <si>
    <t>CT201688 ﾄﾅｰｶｰﾄﾘｯｼﾞ ﾌﾞﾗｯｸ</t>
    <phoneticPr fontId="2"/>
  </si>
  <si>
    <t>CT350904 ﾄﾞﾗﾑｶｰﾄﾘｯｼﾞ　</t>
    <phoneticPr fontId="2"/>
  </si>
  <si>
    <t>CT202681 ﾄﾅｰｶｰﾄﾘｯｼﾞ ﾌﾞﾗｯｸ</t>
    <phoneticPr fontId="2"/>
  </si>
  <si>
    <t>CT202682 ﾄﾅｰｶｰﾄﾘｯｼﾞ ｼｱﾝ</t>
    <phoneticPr fontId="2"/>
  </si>
  <si>
    <t>CT202683 ﾄﾅｰｶｰﾄﾘｯｼﾞ ﾏｾﾞﾝﾀ</t>
    <phoneticPr fontId="2"/>
  </si>
  <si>
    <t>CT202684 ﾄﾅｰｶｰﾄﾘｯｼﾞ ｲｴﾛｰ</t>
    <phoneticPr fontId="2"/>
  </si>
  <si>
    <t>CT351110 ﾄﾞﾗﾑｶｰﾄﾘｯｼﾞ ﾌﾞﾗｯｸ</t>
    <phoneticPr fontId="2"/>
  </si>
  <si>
    <t>CT351111 ﾄﾞﾗﾑｶｰﾄﾘｯｼﾞ ｼｱﾝ</t>
    <phoneticPr fontId="2"/>
  </si>
  <si>
    <t>CT351112 ﾄﾞﾗﾑｶｰﾄﾘｯｼﾞ ﾏｾﾞﾝﾀ</t>
    <phoneticPr fontId="2"/>
  </si>
  <si>
    <t>CT351113 ﾄﾞﾗﾑｶｰﾄﾘｯｼﾞ ｲｴﾛｰ</t>
    <phoneticPr fontId="2"/>
  </si>
  <si>
    <t>CWAA0915 ﾄﾅｰ回収ﾎﾞﾄﾙ</t>
    <rPh sb="12" eb="14">
      <t>カイシュウ</t>
    </rPh>
    <phoneticPr fontId="2"/>
  </si>
  <si>
    <t>CWAA0731 ﾄﾅｰ回収ﾎﾞﾄﾙ</t>
    <rPh sb="12" eb="14">
      <t>カイシュウ</t>
    </rPh>
    <phoneticPr fontId="2"/>
  </si>
  <si>
    <t>CT201129 大容量ﾄﾅｰｶｰﾄﾘｯｼﾞ ﾌﾞﾗｯｸ</t>
    <phoneticPr fontId="2"/>
  </si>
  <si>
    <t>CT201130 大容量ﾄﾅｰｶｰﾄﾘｯｼﾞ ｼｱﾝ</t>
    <phoneticPr fontId="2"/>
  </si>
  <si>
    <t>CT201131 大容量ﾄﾅｰｶｰﾄﾘｯｼﾞ ﾏｾﾞﾝﾀ</t>
    <phoneticPr fontId="2"/>
  </si>
  <si>
    <t>CT201132 大容量ﾄﾅｰｶｰﾄﾘｯｼﾞ ｲｴﾛｰ</t>
    <phoneticPr fontId="2"/>
  </si>
  <si>
    <t>LPC3T18M ETｶｰﾄﾘｯｼﾞ ﾏｾﾞﾝﾀ</t>
    <phoneticPr fontId="2"/>
  </si>
  <si>
    <t>LPCA3T12K ETｶｰﾄﾘｯｼﾞ ﾌﾞﾗｯｸ</t>
    <phoneticPr fontId="2"/>
  </si>
  <si>
    <t>LPCA3T12Y ETｶｰﾄﾘｯｼﾞ ｲｴﾛｰ</t>
    <phoneticPr fontId="2"/>
  </si>
  <si>
    <t>LPCA3T12M ETｶｰﾄﾘｯｼﾞ ﾏｾﾞﾝﾀ</t>
    <phoneticPr fontId="2"/>
  </si>
  <si>
    <t>LPCA3T12C ETｶｰﾄﾘｯｼﾞ ｼｱﾝ</t>
    <phoneticPr fontId="2"/>
  </si>
  <si>
    <t xml:space="preserve">LPC3K17 ｶﾗｰ  </t>
    <phoneticPr fontId="2"/>
  </si>
  <si>
    <t>LPA4KUT4　感光体ﾕﾆｯﾄ</t>
    <rPh sb="9" eb="12">
      <t>カンコウタイ</t>
    </rPh>
    <phoneticPr fontId="2"/>
  </si>
  <si>
    <t>LPC3T33K ﾌﾞﾗｯｸ</t>
    <phoneticPr fontId="2"/>
  </si>
  <si>
    <t>LPC3T33C ｼｱﾝ</t>
    <phoneticPr fontId="2"/>
  </si>
  <si>
    <t>LPC3T33M ﾏｾﾞﾝﾀ</t>
    <phoneticPr fontId="2"/>
  </si>
  <si>
    <t>LPC3T33Y ｲｴﾛｰ</t>
    <phoneticPr fontId="2"/>
  </si>
  <si>
    <t>LPB3T21</t>
    <phoneticPr fontId="2"/>
  </si>
  <si>
    <t>LPA4ETC7</t>
    <phoneticPr fontId="2"/>
  </si>
  <si>
    <t>HNA-Y ｲﾝｸﾎﾞﾄﾙ ﾊｰﾓﾆｶ ｲｴﾛｰ</t>
    <phoneticPr fontId="2"/>
  </si>
  <si>
    <t>HNA-PB ｲﾝｸﾎﾞﾄﾙ ﾊｰﾓﾆｶ フォトﾌﾞﾗｯｸ</t>
    <phoneticPr fontId="2"/>
  </si>
  <si>
    <t>HNA-M ｲﾝｸﾎﾞﾄﾙ ﾊｰﾓﾆｶ ﾏｾﾞﾝﾀ</t>
    <phoneticPr fontId="2"/>
  </si>
  <si>
    <t>ＭＫＡ－ＢＫ　マラカス　ブラック　MKA-BK ﾏﾗｶｽ ﾌﾞﾗｯｸ</t>
    <phoneticPr fontId="2"/>
  </si>
  <si>
    <t>ICBK78　ﾄﾅｰｶｰﾄﾘｯｼﾞ　ﾌﾞﾗｯｸ</t>
    <phoneticPr fontId="2"/>
  </si>
  <si>
    <t>ICC78　ﾄﾅｰｶｰﾄﾘｯｼﾞ　ｼｱﾝ</t>
    <phoneticPr fontId="2"/>
  </si>
  <si>
    <t>ICM78　ﾄﾅｰｶｰﾄﾘｯｼﾞ ﾏｾﾞﾝﾀ</t>
    <phoneticPr fontId="2"/>
  </si>
  <si>
    <t>ICY78　ﾄﾅｰｶｰﾄﾘｯｼﾞ　ｲｴﾛｰ</t>
    <phoneticPr fontId="2"/>
  </si>
  <si>
    <t>ICBK75 ｲﾝｸｶｰﾄﾘｯｼﾞ ﾌﾞﾗｯｸ</t>
    <phoneticPr fontId="2"/>
  </si>
  <si>
    <t>ICC75 ｲﾝｸｶｰﾄﾘｯｼﾞ ｼｱﾝ</t>
    <phoneticPr fontId="2"/>
  </si>
  <si>
    <t>ICM75 ｲﾝｸｶｰﾄﾘｯｼﾞ ﾏｾﾞﾝﾀﾞ</t>
    <phoneticPr fontId="2"/>
  </si>
  <si>
    <t xml:space="preserve">ICY75 ｲﾝｸｶｰﾄﾘｯｼﾞ ｲｴﾛｰ </t>
    <phoneticPr fontId="2"/>
  </si>
  <si>
    <t>IB06KA　ｲﾝｸｶｰﾄﾘｯｼﾞ ﾌﾞﾗｯｸ</t>
    <phoneticPr fontId="2"/>
  </si>
  <si>
    <t>IB06CA　ｲﾝｸｶｰﾄﾘｯｼﾞ ｼｱﾝ</t>
    <phoneticPr fontId="2"/>
  </si>
  <si>
    <t>IB06MA　ｲﾝｸｶｰﾄﾘｯｼﾞ ﾏｾﾞﾝﾀ</t>
    <phoneticPr fontId="2"/>
  </si>
  <si>
    <t>IB06YA　ｲﾝｸｶｰﾄﾘｯｼﾞ ｲｴﾛｰ</t>
    <phoneticPr fontId="2"/>
  </si>
  <si>
    <t>IB06CL5A ｲﾝｸｶｰﾄﾘｯｼﾞ 5色ﾊﾟｯｸ</t>
    <rPh sb="21" eb="22">
      <t>ショク</t>
    </rPh>
    <phoneticPr fontId="2"/>
  </si>
  <si>
    <t>SJIC22PK　ｲﾝｸｶｰﾄﾘｯｼﾞ ﾌﾞﾗｯｸ</t>
    <phoneticPr fontId="2"/>
  </si>
  <si>
    <t>SJIC22PC　ｲﾝｸｶｰﾄﾘｯｼﾞ ｼｱﾝ</t>
    <phoneticPr fontId="2"/>
  </si>
  <si>
    <t>SJIC22PM　ｲﾝｸｶｰﾄﾘｯｼﾞ ﾏｾﾞﾝﾀ</t>
    <phoneticPr fontId="2"/>
  </si>
  <si>
    <t>SJIC22PY　ｲﾝｸｶｰﾄﾘｯｼﾞ ｲｴﾛｰ</t>
    <phoneticPr fontId="2"/>
  </si>
  <si>
    <t>ITH-BK ｲﾝｸｶｰﾄﾘｯｼﾞ ﾌﾞﾗｯｸ</t>
    <phoneticPr fontId="2"/>
  </si>
  <si>
    <t>ITH-6CL ｲﾝｸｶｰﾄﾘｯｼﾞ 6色ﾊﾟｯｸ</t>
    <rPh sb="20" eb="21">
      <t>ショク</t>
    </rPh>
    <phoneticPr fontId="2"/>
  </si>
  <si>
    <t>ICBK86 ｲﾝｸｶｰﾄﾘｯｼﾞ ﾌﾞﾗｯｸ</t>
    <phoneticPr fontId="2"/>
  </si>
  <si>
    <t>IC4CL86 ｲﾝｸｶｰﾄﾘｯｼﾞ 4色ﾊﾟｯｸ</t>
    <rPh sb="20" eb="21">
      <t>ショク</t>
    </rPh>
    <phoneticPr fontId="2"/>
  </si>
  <si>
    <t>LPC3T21Y ETｶｰﾄﾘｯｼﾞ ｲｴﾛｰ(6200枚)</t>
  </si>
  <si>
    <t>LPC3T31K ﾌﾞﾗｯｸ</t>
    <phoneticPr fontId="2"/>
  </si>
  <si>
    <t>LPC3T31C ｼｱﾝ</t>
    <phoneticPr fontId="2"/>
  </si>
  <si>
    <t>LPC3T31M ﾏｾﾞﾝﾀ</t>
    <phoneticPr fontId="2"/>
  </si>
  <si>
    <t>LPC3T31Y ｲｴﾛｰ</t>
    <phoneticPr fontId="2"/>
  </si>
  <si>
    <t xml:space="preserve">LPC3K17K 感光体ﾕﾆｯﾄ ﾌﾞﾗｯｸ  </t>
    <phoneticPr fontId="2"/>
  </si>
  <si>
    <t>LPC3H17 廃ﾄﾅｰﾎﾞｯｸｽ</t>
    <rPh sb="8" eb="9">
      <t>ハイ</t>
    </rPh>
    <phoneticPr fontId="2"/>
  </si>
  <si>
    <t xml:space="preserve">VP4300LRC ﾘﾎﾞﾝｶｰﾄﾘｯｼﾞ  </t>
    <phoneticPr fontId="2"/>
  </si>
  <si>
    <t>LPC3T21K ETｶｰﾄﾘｯｼﾞ ﾌﾞﾗｯｸ(6200枚)</t>
    <phoneticPr fontId="2"/>
  </si>
  <si>
    <t>LPC3T21M ETｶｰﾄﾘｯｼﾞ ﾏｾﾞﾝﾀ(6200枚)</t>
  </si>
  <si>
    <t>LPC3T21C ETｶｰﾄﾘｯｼﾞ ｼｱﾝ(6200枚)</t>
    <phoneticPr fontId="2"/>
  </si>
  <si>
    <t>ﾄﾅｰｶｰﾄﾘｯｼﾞ325</t>
    <phoneticPr fontId="2"/>
  </si>
  <si>
    <t>BC-345XL FINEｶｰﾄﾘｯｼﾞ ﾌﾞﾗｯｸ(大容量)</t>
    <phoneticPr fontId="2"/>
  </si>
  <si>
    <t xml:space="preserve">BC-346XL FINEｶｰﾄﾘｯｼﾞ 3色ｶﾗｰ(大容量)  </t>
    <phoneticPr fontId="2"/>
  </si>
  <si>
    <t>BCI-380XLPGBK ｲﾝｸﾀﾝｸ（大容量） ﾌﾞﾗｯｸ</t>
    <rPh sb="21" eb="24">
      <t>ダイヨウリョウ</t>
    </rPh>
    <phoneticPr fontId="2"/>
  </si>
  <si>
    <t>BCI-381XLBK ｲﾝｸﾀﾝｸ（大容量） ﾌﾞﾗｯｸ</t>
    <rPh sb="19" eb="22">
      <t>ダイヨウリョウ</t>
    </rPh>
    <phoneticPr fontId="2"/>
  </si>
  <si>
    <t>BCI-381+380/6MPﾏﾙﾁﾊﾟｯｸ ｲﾝｸﾀﾝｸ</t>
    <phoneticPr fontId="2"/>
  </si>
  <si>
    <t>BCI-381XLC ｲﾝｸﾀﾝｸ（大容量） ｼｱﾝ</t>
    <rPh sb="18" eb="21">
      <t>ダイヨウリョウ</t>
    </rPh>
    <phoneticPr fontId="2"/>
  </si>
  <si>
    <t>BCI-381XLM ｲﾝｸﾀﾝｸ（大容量） ﾏｾﾞﾝﾀ</t>
    <rPh sb="18" eb="21">
      <t>ダイヨウリョウ</t>
    </rPh>
    <phoneticPr fontId="2"/>
  </si>
  <si>
    <t>BCI-381XLY ｲﾝｸﾀﾝｸ（大容量） ｲｴﾛｰ</t>
    <rPh sb="18" eb="21">
      <t>ダイヨウリョウ</t>
    </rPh>
    <phoneticPr fontId="2"/>
  </si>
  <si>
    <t>R２年度　トナー及びインクカートリッジ　参考見積内訳書</t>
    <rPh sb="2" eb="4">
      <t>ネンド</t>
    </rPh>
    <rPh sb="8" eb="9">
      <t>オヨ</t>
    </rPh>
    <rPh sb="20" eb="22">
      <t>サンコウ</t>
    </rPh>
    <rPh sb="22" eb="24">
      <t>ミツモリ</t>
    </rPh>
    <rPh sb="24" eb="27">
      <t>ウチワケショ</t>
    </rPh>
    <phoneticPr fontId="2"/>
  </si>
  <si>
    <t>NEC</t>
    <phoneticPr fontId="2"/>
  </si>
  <si>
    <t>PR-L5900C-31　ドラムカートリッジ</t>
  </si>
  <si>
    <t>PR-L5900C-33　トナー回収ボトル</t>
  </si>
  <si>
    <t>PR-Ｌ9950Ｃ-14　ブラック</t>
  </si>
  <si>
    <t>PR-Ｌ9950Ｃ-11　イエロー</t>
  </si>
  <si>
    <t>PR-Ｌ9950Ｃ-12　マゼンタ</t>
  </si>
  <si>
    <t>PR-Ｌ9950Ｃ-13　シアン</t>
  </si>
  <si>
    <t>PR-L9950Ｃ-31　ドラムカートリッジ</t>
  </si>
  <si>
    <t>PR-L9300C-33　トナー回収ボトル</t>
    <rPh sb="16" eb="18">
      <t>カイシュウ</t>
    </rPh>
    <phoneticPr fontId="2"/>
  </si>
  <si>
    <t>PR-Ｌ4700-12　トナーカートリッジ</t>
  </si>
  <si>
    <t>PR-Ｌ4700-31　ドラムカートリッジ</t>
  </si>
  <si>
    <t>PR-Ｌ5500-12　トナーカートリッジ</t>
  </si>
  <si>
    <t>PR-Ｌ5500-31　ドラムカートリッジ</t>
  </si>
  <si>
    <t>PR-L8700-31　ドラムカートリッジ</t>
  </si>
  <si>
    <t>CT350376 ﾄﾞﾗﾑｶｰﾄﾘｯｼﾞ</t>
    <phoneticPr fontId="2"/>
  </si>
  <si>
    <t>PR-L5900C-19　ブラック（大容量タイプ）</t>
    <phoneticPr fontId="2"/>
  </si>
  <si>
    <t>PR-L8700-12　トナーカードリッジ 　※再生品（リターン品）も取り扱いございます。</t>
    <rPh sb="24" eb="26">
      <t>サイセイ</t>
    </rPh>
    <rPh sb="26" eb="27">
      <t>ヒン</t>
    </rPh>
    <rPh sb="32" eb="33">
      <t>ヒン</t>
    </rPh>
    <rPh sb="35" eb="36">
      <t>ト</t>
    </rPh>
    <rPh sb="37" eb="38">
      <t>アツカ</t>
    </rPh>
    <phoneticPr fontId="2"/>
  </si>
  <si>
    <t>PR-L5900C-16　イエロー（大容量タイプ）</t>
    <phoneticPr fontId="2"/>
  </si>
  <si>
    <t>PR-L5900C-17　マゼンタ（大容量タイプ）</t>
    <phoneticPr fontId="2"/>
  </si>
  <si>
    <t>PR-L5900C-18　シアン（大容量タイプ）</t>
    <phoneticPr fontId="2"/>
  </si>
  <si>
    <t xml:space="preserve">LPA4KUT4 感光体ﾕﾆｯﾄ </t>
    <rPh sb="9" eb="12">
      <t>カンコウタイ</t>
    </rPh>
    <phoneticPr fontId="2"/>
  </si>
  <si>
    <t>BCI-325PGBK ｲﾝｸﾀﾝｸ ﾌﾞﾗｯｸ</t>
    <phoneticPr fontId="2"/>
  </si>
  <si>
    <t>BCI-326BK ｲﾝｸﾀﾝｸ ﾌﾞﾗｯｸ</t>
    <phoneticPr fontId="2"/>
  </si>
  <si>
    <t>BCI-326C ｲﾝｸﾀﾝｸ ｼｱﾝ</t>
    <phoneticPr fontId="2"/>
  </si>
  <si>
    <t>BCI-350XLPGBK ｲﾝｸﾀﾝｸ(大容量) ﾌﾞﾗｯｸ</t>
    <phoneticPr fontId="2"/>
  </si>
  <si>
    <t>ブラザー</t>
    <phoneticPr fontId="2"/>
  </si>
  <si>
    <t>京セラ</t>
    <rPh sb="0" eb="1">
      <t>キョウ</t>
    </rPh>
    <phoneticPr fontId="2"/>
  </si>
  <si>
    <t>TK-3131（2本入り）</t>
    <rPh sb="9" eb="10">
      <t>ホン</t>
    </rPh>
    <rPh sb="10" eb="11">
      <t>イ</t>
    </rPh>
    <phoneticPr fontId="2"/>
  </si>
  <si>
    <t>IPSIO SPﾄﾅｰC200 ｼｱﾝ</t>
    <phoneticPr fontId="2"/>
  </si>
  <si>
    <t>IPSIO SPﾄﾅｰC200 ﾏｾﾞﾝﾀ</t>
    <phoneticPr fontId="2"/>
  </si>
  <si>
    <t>IPSIO SPﾄﾅｰC200 ｲｴﾛｰ</t>
    <phoneticPr fontId="2"/>
  </si>
  <si>
    <t>HNA-M ｲﾝｸﾎﾞﾄﾙ ﾊｰﾓﾆｶ ﾏｾﾞﾝﾀ</t>
  </si>
  <si>
    <t>HNA-C ｲﾝｸﾎﾞﾄﾙ ﾊｰﾓﾆｶ ｼｱﾝ</t>
    <phoneticPr fontId="2"/>
  </si>
  <si>
    <t>実績</t>
    <rPh sb="0" eb="2">
      <t>ジッセキ</t>
    </rPh>
    <phoneticPr fontId="2"/>
  </si>
  <si>
    <t>品名コード</t>
    <rPh sb="0" eb="2">
      <t>ヒンメイ</t>
    </rPh>
    <phoneticPr fontId="2"/>
  </si>
  <si>
    <t>NJ298C</t>
    <phoneticPr fontId="2"/>
  </si>
  <si>
    <t>NJ373C</t>
    <phoneticPr fontId="2"/>
  </si>
  <si>
    <t>NJ374C</t>
  </si>
  <si>
    <t>NJ375C</t>
  </si>
  <si>
    <t>NJ376C</t>
  </si>
  <si>
    <t>NJ386C</t>
    <phoneticPr fontId="2"/>
  </si>
  <si>
    <t>NJ387C</t>
  </si>
  <si>
    <t>NJ388C</t>
  </si>
  <si>
    <t>NJ389C</t>
  </si>
  <si>
    <t>NJ473E</t>
    <phoneticPr fontId="2"/>
  </si>
  <si>
    <t>NJ673E</t>
  </si>
  <si>
    <t>NJ474E</t>
  </si>
  <si>
    <t>NJ475E</t>
  </si>
  <si>
    <t>NJ476E</t>
  </si>
  <si>
    <t>NJ480C</t>
    <phoneticPr fontId="2"/>
  </si>
  <si>
    <t>NJ481C</t>
    <phoneticPr fontId="2"/>
  </si>
  <si>
    <t>NJ589C</t>
    <phoneticPr fontId="2"/>
  </si>
  <si>
    <t>NJ590C</t>
  </si>
  <si>
    <t>NJ591C</t>
  </si>
  <si>
    <t>NJ592C</t>
  </si>
  <si>
    <t>NJ593C</t>
  </si>
  <si>
    <t>NJ527E</t>
  </si>
  <si>
    <t>NJ528E</t>
  </si>
  <si>
    <t>NJ529E</t>
  </si>
  <si>
    <t>NJ530E</t>
  </si>
  <si>
    <t>NJ619E</t>
    <phoneticPr fontId="2"/>
  </si>
  <si>
    <t>NJ616E</t>
    <phoneticPr fontId="2"/>
  </si>
  <si>
    <t>NJ618E</t>
    <phoneticPr fontId="2"/>
  </si>
  <si>
    <t>NJ617E</t>
    <phoneticPr fontId="2"/>
  </si>
  <si>
    <t>NJ620E</t>
    <phoneticPr fontId="2"/>
  </si>
  <si>
    <t>BCI-301M ｲﾝｸﾀﾝｸ ﾏｾﾞﾝﾀ</t>
    <phoneticPr fontId="2"/>
  </si>
  <si>
    <t>BCI-301Y ｲﾝｸﾀﾝｸ ｲｴﾛｰ</t>
    <phoneticPr fontId="2"/>
  </si>
  <si>
    <t>NJ619C</t>
    <phoneticPr fontId="2"/>
  </si>
  <si>
    <t>NJ620C</t>
  </si>
  <si>
    <t>NJ621C</t>
  </si>
  <si>
    <t>NJ622C</t>
  </si>
  <si>
    <t>NJ623C</t>
  </si>
  <si>
    <t>NJ660E</t>
    <phoneticPr fontId="2"/>
  </si>
  <si>
    <t>NJ668E</t>
    <phoneticPr fontId="2"/>
  </si>
  <si>
    <t>NJ669E</t>
  </si>
  <si>
    <t>NJ670E</t>
  </si>
  <si>
    <t>NJ671E</t>
  </si>
  <si>
    <t>IP01MB　ｲﾝｸﾊﾟｯｸ ﾏｾﾞﾝﾀ Lｻｲｽﾞ</t>
    <phoneticPr fontId="2"/>
  </si>
  <si>
    <t>IP01YB　ｲﾝｸﾊﾟｯｸ ｲｴﾛｰ Lｻｲｽﾞ</t>
    <phoneticPr fontId="2"/>
  </si>
  <si>
    <t>NJ672E</t>
    <phoneticPr fontId="2"/>
  </si>
  <si>
    <t>NJ674E</t>
  </si>
  <si>
    <t>NJ675E</t>
  </si>
  <si>
    <t xml:space="preserve">KAM-BK-L ｲﾝｸｶｰﾄﾘｯｼﾞ ｶﾒ ﾌﾞﾗｯｸ増量 </t>
    <rPh sb="28" eb="30">
      <t>ゾウリョウ</t>
    </rPh>
    <phoneticPr fontId="2"/>
  </si>
  <si>
    <t xml:space="preserve">KAM-C-L ｲﾝｸｶｰﾄﾘｯｼﾞ ｶﾒ ｼｱﾝ増量 </t>
    <rPh sb="25" eb="27">
      <t>ゾウリョウ</t>
    </rPh>
    <phoneticPr fontId="2"/>
  </si>
  <si>
    <t xml:space="preserve">KAM-LC-L ｲﾝｸｶｰﾄﾘｯｼﾞ ｶﾒ ﾗｲﾄｼｱﾝ増量 </t>
    <rPh sb="29" eb="31">
      <t>ゾウリョウ</t>
    </rPh>
    <phoneticPr fontId="2"/>
  </si>
  <si>
    <t xml:space="preserve">KAM-LM-L ｲﾝｸｶｰﾄﾘｯｼﾞ ｶﾒ ﾗｲﾄﾏｾﾞﾝﾀ増量 </t>
    <rPh sb="31" eb="33">
      <t>ゾウリョウ</t>
    </rPh>
    <phoneticPr fontId="2"/>
  </si>
  <si>
    <t xml:space="preserve">KAM-M-L ｲﾝｸｶｰﾄﾘｯｼﾞ ｶﾒ ﾏｾﾞﾝﾀ増量 </t>
    <rPh sb="27" eb="29">
      <t>ゾウリョウ</t>
    </rPh>
    <phoneticPr fontId="2"/>
  </si>
  <si>
    <t xml:space="preserve">KAM-Y-L ｲﾝｸｶｰﾄﾘｯｼﾞ ｶﾒ ｲｴﾛ-増量 </t>
    <rPh sb="26" eb="28">
      <t>ゾウリョウ</t>
    </rPh>
    <phoneticPr fontId="2"/>
  </si>
  <si>
    <t xml:space="preserve">KAM-6CL-L ｲﾝｸｶｰﾄﾘｯｼﾞ ｶﾒ 6色ﾊﾟｯｸ増量 </t>
    <rPh sb="25" eb="26">
      <t>ショク</t>
    </rPh>
    <phoneticPr fontId="2"/>
  </si>
  <si>
    <t>NJ744E</t>
    <phoneticPr fontId="2"/>
  </si>
  <si>
    <t>NJ746E</t>
    <phoneticPr fontId="2"/>
  </si>
  <si>
    <t>NJ748E</t>
    <phoneticPr fontId="2"/>
  </si>
  <si>
    <t>NJ750E</t>
    <phoneticPr fontId="2"/>
  </si>
  <si>
    <t>NJ752E</t>
    <phoneticPr fontId="2"/>
  </si>
  <si>
    <t>NJ754E</t>
    <phoneticPr fontId="2"/>
  </si>
  <si>
    <t>NJ741E</t>
    <phoneticPr fontId="2"/>
  </si>
  <si>
    <t>NJ755E</t>
    <phoneticPr fontId="2"/>
  </si>
  <si>
    <t>IB09KB　ｲﾝｸｶｰﾄﾘｯｼﾞ ﾌﾞﾗｯｸ 大容量</t>
    <rPh sb="24" eb="27">
      <t>ダイヨウリョウ</t>
    </rPh>
    <phoneticPr fontId="2"/>
  </si>
  <si>
    <t>IB09CB　ｲﾝｸｶｰﾄﾘｯｼﾞ ｼｱﾝ 大容量</t>
    <rPh sb="22" eb="25">
      <t>ダイヨウリョウ</t>
    </rPh>
    <phoneticPr fontId="2"/>
  </si>
  <si>
    <t>IB09MB　ｲﾝｸｶｰﾄﾘｯｼﾞ ﾏｾﾞﾝﾀ 大容量</t>
    <rPh sb="24" eb="27">
      <t>ダイヨウリョウ</t>
    </rPh>
    <phoneticPr fontId="2"/>
  </si>
  <si>
    <t>IB09YB　ｲﾝｸｶｰﾄﾘｯｼﾞ ｲｴﾛｰ 大容量</t>
    <rPh sb="23" eb="26">
      <t>ダイヨウリョウ</t>
    </rPh>
    <phoneticPr fontId="2"/>
  </si>
  <si>
    <t>NJ797E</t>
    <phoneticPr fontId="2"/>
  </si>
  <si>
    <t>NJ799E</t>
    <phoneticPr fontId="2"/>
  </si>
  <si>
    <t>NJ801E</t>
    <phoneticPr fontId="2"/>
  </si>
  <si>
    <t>NJ803E</t>
    <phoneticPr fontId="2"/>
  </si>
  <si>
    <t>NJ813E</t>
    <phoneticPr fontId="2"/>
  </si>
  <si>
    <t>NJ812E</t>
    <phoneticPr fontId="2"/>
  </si>
  <si>
    <t>IB10CL4A　ｲﾝｸｶｰﾄﾘｯｼﾞ 4色ﾊﾟｯｸ</t>
    <phoneticPr fontId="2"/>
  </si>
  <si>
    <t>PRT441E</t>
    <phoneticPr fontId="2"/>
  </si>
  <si>
    <t>PRT511E</t>
    <phoneticPr fontId="2"/>
  </si>
  <si>
    <t>PRT501E</t>
    <phoneticPr fontId="2"/>
  </si>
  <si>
    <t>PRT503E</t>
  </si>
  <si>
    <t>PRT502E</t>
    <phoneticPr fontId="2"/>
  </si>
  <si>
    <t>PRT504E</t>
    <phoneticPr fontId="2"/>
  </si>
  <si>
    <t>PRT777E</t>
    <phoneticPr fontId="2"/>
  </si>
  <si>
    <t>PFI－107 ｲﾝｸﾀﾝｸ 染料ブラック</t>
    <rPh sb="15" eb="17">
      <t>センリョウ</t>
    </rPh>
    <phoneticPr fontId="2"/>
  </si>
  <si>
    <t>ＰFＩ－107 ｲﾝｸﾀﾝｸ 染料シアン</t>
    <phoneticPr fontId="2"/>
  </si>
  <si>
    <t>ＰFＩ－107 ｲﾝｸﾀﾝｸ 染料マゼンタ</t>
    <phoneticPr fontId="2"/>
  </si>
  <si>
    <t>ＰFＩ－107 ｲﾝｸﾀﾝｸ 染料イエロー</t>
    <phoneticPr fontId="2"/>
  </si>
  <si>
    <t>PGI-2300XLC ｲﾝｸﾀﾝｸ</t>
    <phoneticPr fontId="2"/>
  </si>
  <si>
    <t>PGI-2300XLM ｲﾝｸﾀﾝｸ</t>
    <phoneticPr fontId="2"/>
  </si>
  <si>
    <t>PGI-2300XLY ｲﾝｸﾀﾝｸ</t>
    <phoneticPr fontId="2"/>
  </si>
  <si>
    <t>SCRCPT012</t>
    <phoneticPr fontId="2"/>
  </si>
  <si>
    <t>SCRCPT013</t>
    <phoneticPr fontId="2"/>
  </si>
  <si>
    <t>SCRCPT014</t>
    <phoneticPr fontId="2"/>
  </si>
  <si>
    <t>SCRCPT015</t>
    <phoneticPr fontId="2"/>
  </si>
  <si>
    <t>SCRCPT035</t>
    <phoneticPr fontId="2"/>
  </si>
  <si>
    <t>IPSiO SPﾄﾅｰC820H ｼｱﾝ</t>
    <phoneticPr fontId="2"/>
  </si>
  <si>
    <t>IPSiO SPﾄﾅｰC820H ﾏｾﾞﾝﾀ</t>
    <phoneticPr fontId="2"/>
  </si>
  <si>
    <t>IPSiO SPﾄﾅｰC820H ｲｴﾛｰ</t>
    <phoneticPr fontId="2"/>
  </si>
  <si>
    <t>SCRCPT041</t>
    <phoneticPr fontId="2"/>
  </si>
  <si>
    <t>SCRCPT042</t>
  </si>
  <si>
    <t>SCRCPT043</t>
  </si>
  <si>
    <t>SCRCPT044</t>
  </si>
  <si>
    <t>SCRCPT045</t>
  </si>
  <si>
    <t>SCRCPT046</t>
  </si>
  <si>
    <t>SCRCPT065</t>
    <phoneticPr fontId="2"/>
  </si>
  <si>
    <t>SCRCPT068</t>
    <phoneticPr fontId="2"/>
  </si>
  <si>
    <t>SCRCPT080</t>
    <phoneticPr fontId="2"/>
  </si>
  <si>
    <t>SCRCPT081</t>
  </si>
  <si>
    <t>SCRCPT082</t>
  </si>
  <si>
    <t>SCRCPT083</t>
  </si>
  <si>
    <t>SCRCPT084</t>
  </si>
  <si>
    <t>SCRCPT085</t>
  </si>
  <si>
    <t>SCRCPT087</t>
    <phoneticPr fontId="2"/>
  </si>
  <si>
    <t>SCRCPT088</t>
  </si>
  <si>
    <t>SCRCPT089</t>
  </si>
  <si>
    <t>SCRCPT090</t>
  </si>
  <si>
    <t>SCRCPT091</t>
  </si>
  <si>
    <t>SCRCPT115</t>
    <phoneticPr fontId="2"/>
  </si>
  <si>
    <t>SCRCPT116</t>
  </si>
  <si>
    <t>SCRCPT117</t>
  </si>
  <si>
    <t>SCRCPT118</t>
  </si>
  <si>
    <t>SCRCPT119</t>
  </si>
  <si>
    <t>SCRCPT128</t>
    <phoneticPr fontId="2"/>
  </si>
  <si>
    <t>SCRCPT129</t>
  </si>
  <si>
    <t>SCRCPT130</t>
  </si>
  <si>
    <t>SCRCPT131</t>
  </si>
  <si>
    <t>SCRCPT132</t>
  </si>
  <si>
    <t>SCRCPT133</t>
  </si>
  <si>
    <t>SCRCPT135</t>
    <phoneticPr fontId="2"/>
  </si>
  <si>
    <t>SCRCPT136</t>
    <phoneticPr fontId="2"/>
  </si>
  <si>
    <t>TNR-C4KY1 ﾄﾅｰｶｰﾄﾘｯｼﾞ ｲｴﾛｰ</t>
    <phoneticPr fontId="2"/>
  </si>
  <si>
    <t>SCRCPT139</t>
    <phoneticPr fontId="2"/>
  </si>
  <si>
    <t>SCRCPT140</t>
  </si>
  <si>
    <t>SCRCPT141</t>
  </si>
  <si>
    <t>SCRCPT142</t>
  </si>
  <si>
    <t>SCRCPT149</t>
    <phoneticPr fontId="2"/>
  </si>
  <si>
    <t>SCRCPT150</t>
  </si>
  <si>
    <t>SCRCPT151</t>
  </si>
  <si>
    <t>SCRCPT152</t>
  </si>
  <si>
    <t>SCRCPT159</t>
    <phoneticPr fontId="2"/>
  </si>
  <si>
    <t>SCRCPT161</t>
    <phoneticPr fontId="2"/>
  </si>
  <si>
    <t>SCRCPT197</t>
    <phoneticPr fontId="2"/>
  </si>
  <si>
    <t>SCRCPT198</t>
  </si>
  <si>
    <t>SCRCPT199</t>
  </si>
  <si>
    <t>SCRCPT200</t>
  </si>
  <si>
    <t>SCRCPT201</t>
  </si>
  <si>
    <t>LPC3T33M　ﾄﾅｰｶｰﾄﾘｯｼﾞ ﾏｾﾞﾝﾀ</t>
    <phoneticPr fontId="2"/>
  </si>
  <si>
    <t>LPC3T33Y　ﾄﾅｰｶｰﾄﾘｯｼﾞ ｲｴﾛｰ</t>
    <phoneticPr fontId="2"/>
  </si>
  <si>
    <t>SCRCPT164</t>
    <phoneticPr fontId="2"/>
  </si>
  <si>
    <t>SCRCPT165</t>
  </si>
  <si>
    <t>SCRCPT166</t>
  </si>
  <si>
    <t>SCRCPT167</t>
  </si>
  <si>
    <t>LPC3T31C ﾄﾅｰｶｰﾄﾘｯｼﾞ ｼｱﾝ</t>
    <phoneticPr fontId="2"/>
  </si>
  <si>
    <t>LPC3T31M ﾄﾅｰｶｰﾄﾘｯｼﾞ ﾏｾﾞﾝﾀ</t>
    <phoneticPr fontId="2"/>
  </si>
  <si>
    <t>LPC3T31Y ﾄﾅｰｶｰﾄﾘｯｼﾞ ｲｴﾛｰ</t>
    <phoneticPr fontId="2"/>
  </si>
  <si>
    <t>SCRCPT168</t>
    <phoneticPr fontId="2"/>
  </si>
  <si>
    <t>SCRCPT169</t>
  </si>
  <si>
    <t>SCRCPT170</t>
  </si>
  <si>
    <t>SCRCPT171</t>
  </si>
  <si>
    <t>TN0721</t>
    <phoneticPr fontId="2"/>
  </si>
  <si>
    <t>TN1927</t>
    <phoneticPr fontId="2"/>
  </si>
  <si>
    <t>TN206X</t>
    <phoneticPr fontId="2"/>
  </si>
  <si>
    <t>TN240X</t>
    <phoneticPr fontId="2"/>
  </si>
  <si>
    <t>TN241X</t>
  </si>
  <si>
    <t>TN242X</t>
  </si>
  <si>
    <t>TN243X</t>
  </si>
  <si>
    <t>TN244X</t>
    <phoneticPr fontId="2"/>
  </si>
  <si>
    <t>LPC3K17 感光体ﾕﾆｯﾄ ｶﾗｰ  CMY共通</t>
    <rPh sb="24" eb="26">
      <t>キョウツウ</t>
    </rPh>
    <phoneticPr fontId="2"/>
  </si>
  <si>
    <t>TN249E</t>
    <phoneticPr fontId="2"/>
  </si>
  <si>
    <t>TN250E</t>
    <phoneticPr fontId="2"/>
  </si>
  <si>
    <t>TN251E</t>
    <phoneticPr fontId="2"/>
  </si>
  <si>
    <t>TN2597</t>
    <phoneticPr fontId="2"/>
  </si>
  <si>
    <t>TN2677</t>
    <phoneticPr fontId="2"/>
  </si>
  <si>
    <t>TN287E</t>
    <phoneticPr fontId="2"/>
  </si>
  <si>
    <t>TN291C</t>
    <phoneticPr fontId="2"/>
  </si>
  <si>
    <t>TN290C</t>
    <phoneticPr fontId="2"/>
  </si>
  <si>
    <t>TN289C</t>
    <phoneticPr fontId="2"/>
  </si>
  <si>
    <t>TN288C</t>
    <phoneticPr fontId="2"/>
  </si>
  <si>
    <t>TN288E</t>
    <phoneticPr fontId="2"/>
  </si>
  <si>
    <t>TN289E</t>
    <phoneticPr fontId="2"/>
  </si>
  <si>
    <t>TN291E</t>
    <phoneticPr fontId="2"/>
  </si>
  <si>
    <t>TN295E</t>
    <phoneticPr fontId="2"/>
  </si>
  <si>
    <t>TN301E</t>
    <phoneticPr fontId="2"/>
  </si>
  <si>
    <t>TN300C</t>
    <phoneticPr fontId="2"/>
  </si>
  <si>
    <t>TN301C</t>
  </si>
  <si>
    <t>TN302C</t>
  </si>
  <si>
    <t>TN303C</t>
  </si>
  <si>
    <t>TN325X</t>
    <phoneticPr fontId="2"/>
  </si>
  <si>
    <t>TN326X</t>
  </si>
  <si>
    <t>TN327X</t>
  </si>
  <si>
    <t>TN328X</t>
  </si>
  <si>
    <t>TN329X</t>
    <phoneticPr fontId="2"/>
  </si>
  <si>
    <t>TN368E</t>
    <phoneticPr fontId="2"/>
  </si>
  <si>
    <t>TN371E</t>
    <phoneticPr fontId="2"/>
  </si>
  <si>
    <t>TN370E</t>
    <phoneticPr fontId="2"/>
  </si>
  <si>
    <t>TN369E</t>
    <phoneticPr fontId="2"/>
  </si>
  <si>
    <t>品名コードを式で検索</t>
    <rPh sb="0" eb="2">
      <t>ヒンメイ</t>
    </rPh>
    <rPh sb="6" eb="7">
      <t>シキ</t>
    </rPh>
    <rPh sb="8" eb="10">
      <t>ケンサク</t>
    </rPh>
    <phoneticPr fontId="2"/>
  </si>
  <si>
    <t>同値</t>
    <rPh sb="0" eb="2">
      <t>ドウチ</t>
    </rPh>
    <phoneticPr fontId="2"/>
  </si>
  <si>
    <t>数量</t>
    <rPh sb="0" eb="2">
      <t>スウリョウ</t>
    </rPh>
    <phoneticPr fontId="2"/>
  </si>
  <si>
    <t>XEROX</t>
    <phoneticPr fontId="2"/>
  </si>
  <si>
    <t xml:space="preserve">LPC4T9CV 環境推進ﾄﾅｰ ｼｱﾝ </t>
    <phoneticPr fontId="2"/>
  </si>
  <si>
    <t>純正</t>
    <phoneticPr fontId="2"/>
  </si>
  <si>
    <t>IB10MA ｲﾝｸｶｰﾄﾘｯｼﾞ　ﾏｾﾞﾝﾀ</t>
    <phoneticPr fontId="2"/>
  </si>
  <si>
    <t>IB10YA ｲﾝｸｶｰﾄﾘｯｼﾞ　ｲｴﾛｰ</t>
    <phoneticPr fontId="2"/>
  </si>
  <si>
    <t>富士ﾌｲﾙﾑ CT203419 (C) ﾄﾅｰｶｰﾄﾘｯｼﾞ</t>
    <phoneticPr fontId="2"/>
  </si>
  <si>
    <t xml:space="preserve">富士ﾌｲﾙﾑ CT203420 (M) ﾄﾅｰｶｰﾄﾘｯｼﾞ </t>
    <phoneticPr fontId="2"/>
  </si>
  <si>
    <t xml:space="preserve">富士ﾌｲﾙﾑ CT203421 (Y) ﾄﾅｰｶｰﾄﾘｯｼﾞ </t>
    <phoneticPr fontId="2"/>
  </si>
  <si>
    <t>富士ﾌｲﾙﾑ用 CT200612/PR-L9800C-13 （C）</t>
    <phoneticPr fontId="2"/>
  </si>
  <si>
    <t>富士ﾌｲﾙﾑ用 CT200613/PR-L9800C-12 (M)</t>
    <phoneticPr fontId="2"/>
  </si>
  <si>
    <t xml:space="preserve">富士ﾌｲﾙﾑ用 CT200614/PR-L9800C-11 (Y) </t>
    <phoneticPr fontId="2"/>
  </si>
  <si>
    <t>BC-361XL ｶﾗｰ</t>
    <phoneticPr fontId="2"/>
  </si>
  <si>
    <t>ﾄﾅｰｶｰﾄﾘｯｼﾞ055H ﾌﾞﾗｯｸ</t>
    <phoneticPr fontId="2"/>
  </si>
  <si>
    <t>ﾄﾅｰｶｰﾄﾘｯｼﾞ055H ｼｱﾝ</t>
    <phoneticPr fontId="2"/>
  </si>
  <si>
    <t>ﾄﾅｰｶｰﾄﾘｯｼﾞ055H ﾏｾﾞﾝﾀ</t>
    <phoneticPr fontId="2"/>
  </si>
  <si>
    <t>ﾄﾅｰｶｰﾄﾘｯｼﾞ055H ｲｴﾛｰ</t>
    <phoneticPr fontId="2"/>
  </si>
  <si>
    <t>ﾄﾅｰｶｰﾄﾘｯｼﾞ067H ﾌﾞﾗｯｸ</t>
    <phoneticPr fontId="2"/>
  </si>
  <si>
    <t>ﾄﾅｰｶｰﾄﾘｯｼﾞ067H ｼｱﾝ</t>
    <phoneticPr fontId="2"/>
  </si>
  <si>
    <t>ﾄﾅｰｶｰﾄﾘｯｼﾞ067H ﾏｾﾞﾝﾀ</t>
    <phoneticPr fontId="2"/>
  </si>
  <si>
    <t>ﾄﾅｰｶｰﾄﾘｯｼﾞ067H ｲｴﾛｰ</t>
    <phoneticPr fontId="2"/>
  </si>
  <si>
    <t>ﾄﾞﾗﾑｶｰﾄﾘｯｼﾞ051</t>
    <phoneticPr fontId="2"/>
  </si>
  <si>
    <t>ﾄﾅｰｶｰﾄﾘｯｼﾞ045H ﾌﾞﾗｯｸ</t>
    <phoneticPr fontId="2"/>
  </si>
  <si>
    <t>ﾄﾅｰｶｰﾄﾘｯｼﾞ045H ｼｱﾝ</t>
    <phoneticPr fontId="2"/>
  </si>
  <si>
    <t>ﾄﾅｰｶｰﾄﾘｯｼﾞ045H ﾏｾﾞﾝﾀ</t>
    <phoneticPr fontId="2"/>
  </si>
  <si>
    <t>ﾄﾅｰｶｰﾄﾘｯｼﾞ045H ｲｴﾛｰ</t>
    <phoneticPr fontId="2"/>
  </si>
  <si>
    <t>318/418C ﾄﾅｰｶｰﾄﾘｯｼﾞ</t>
    <phoneticPr fontId="2"/>
  </si>
  <si>
    <t>318/418M ﾄﾅｰｶｰﾄﾘｯｼﾞ</t>
    <phoneticPr fontId="2"/>
  </si>
  <si>
    <t>318/418Y ﾄﾅｰｶｰﾄﾘｯｼﾞ</t>
    <phoneticPr fontId="2"/>
  </si>
  <si>
    <t xml:space="preserve"> ﾄﾅｰｶｰﾄﾘｯｼﾞ325</t>
    <phoneticPr fontId="2"/>
  </si>
  <si>
    <t>IB07CB</t>
    <phoneticPr fontId="2"/>
  </si>
  <si>
    <t>IB07MB</t>
    <phoneticPr fontId="2"/>
  </si>
  <si>
    <t>IB07YB</t>
    <phoneticPr fontId="2"/>
  </si>
  <si>
    <t>TN-493M</t>
    <phoneticPr fontId="2"/>
  </si>
  <si>
    <t>TN-493Y</t>
    <phoneticPr fontId="2"/>
  </si>
  <si>
    <t>LPC4H9 廃ﾄﾅｰﾎﾞｯｸｽ</t>
    <phoneticPr fontId="2"/>
  </si>
  <si>
    <t>ICC78　ﾄﾅｰｶｰﾄﾘｯｼﾞ　ｼｱﾝ</t>
    <phoneticPr fontId="2"/>
  </si>
  <si>
    <t>IPSiO SPﾄﾞﾗﾑﾕﾆｯﾄC820 ﾌﾞﾗｯｸ</t>
    <phoneticPr fontId="2"/>
  </si>
  <si>
    <t>CT202682 ﾄﾅｰｶｰﾄﾘｯｼﾞ ｼｱﾝ</t>
    <phoneticPr fontId="2"/>
  </si>
  <si>
    <t>R6年度　トナー及びインクカートリッジ　見積内訳書</t>
    <rPh sb="2" eb="4">
      <t>ネンド</t>
    </rPh>
    <rPh sb="8" eb="9">
      <t>オヨ</t>
    </rPh>
    <rPh sb="20" eb="22">
      <t>ミツモリ</t>
    </rPh>
    <rPh sb="22" eb="25">
      <t>ウチワケショ</t>
    </rPh>
    <phoneticPr fontId="2"/>
  </si>
  <si>
    <t>337/CRG-337 ﾄﾅｰｶｰﾄﾘｯｼﾞ</t>
    <phoneticPr fontId="2"/>
  </si>
  <si>
    <t>ﾄﾅｰｶｰﾄﾘｯｼﾞ054H ﾌﾞﾗｯｸ</t>
    <phoneticPr fontId="2"/>
  </si>
  <si>
    <t>BCI-301C ｲﾝｸﾀﾝｸ ｼｱﾝ</t>
    <phoneticPr fontId="2"/>
  </si>
  <si>
    <t>BCI-326BK ｲﾝｸﾀﾝｸ ﾌﾞﾗｯｸ</t>
    <phoneticPr fontId="2"/>
  </si>
  <si>
    <t xml:space="preserve">ﾄﾅｰｶｰﾄﾘｯｼﾞ054 ｼｱﾝ </t>
    <phoneticPr fontId="2"/>
  </si>
  <si>
    <t>ﾄﾅｰｶｰﾄﾘｯｼﾞ054 ﾏｾﾞﾝﾀ</t>
    <phoneticPr fontId="2"/>
  </si>
  <si>
    <t>ﾄﾅｰｶｰﾄﾘｯｼﾞ054 ｲｴﾛｰ</t>
    <phoneticPr fontId="2"/>
  </si>
  <si>
    <t>BCI-381XLGY ｲﾝｸﾀﾝｸ（大容量） ｸﾞﾚｰ</t>
    <phoneticPr fontId="2"/>
  </si>
  <si>
    <t xml:space="preserve">LPC4T9MV 環境推進ﾄﾅｰ ﾏｾﾞﾝﾀ </t>
    <phoneticPr fontId="2"/>
  </si>
  <si>
    <t>LPC3T33C　ﾄﾅｰｶｰﾄﾘｯｼﾞ ｼｱﾝ</t>
    <phoneticPr fontId="2"/>
  </si>
  <si>
    <t xml:space="preserve">LPC3K17K 感光体ﾕﾆｯﾄ ﾌﾞﾗｯｸ  </t>
    <phoneticPr fontId="2"/>
  </si>
  <si>
    <t xml:space="preserve">LPC3K17 感光体ﾕﾆｯﾄ ｶﾗｰ </t>
    <phoneticPr fontId="2"/>
  </si>
  <si>
    <t>LPC3T35K</t>
    <phoneticPr fontId="2"/>
  </si>
  <si>
    <t>LPC3T35Ｃ</t>
    <phoneticPr fontId="2"/>
  </si>
  <si>
    <t>LPC3T35M</t>
    <phoneticPr fontId="2"/>
  </si>
  <si>
    <t>LPC3T35Y</t>
    <phoneticPr fontId="2"/>
  </si>
  <si>
    <t>LPC3T35CV 環境推進ﾄﾅｰ ｼｱﾝ</t>
    <rPh sb="10" eb="12">
      <t>カンキョウ</t>
    </rPh>
    <rPh sb="12" eb="14">
      <t>スイシン</t>
    </rPh>
    <phoneticPr fontId="2"/>
  </si>
  <si>
    <t>ICC69 ｲﾝｸｶｰﾄﾘｯｼﾞ ｼｱﾝ</t>
    <phoneticPr fontId="2"/>
  </si>
  <si>
    <t>ICBK75 ｲﾝｸｶｰﾄﾘｯｼﾞ ﾌﾞﾗｯｸ</t>
    <phoneticPr fontId="2"/>
  </si>
  <si>
    <t>ICC75 ｲﾝｸｶｰﾄﾘｯｼﾞ ｼｱﾝ</t>
    <phoneticPr fontId="2"/>
  </si>
  <si>
    <t>ICBK76 ｲﾝｸｶｰﾄﾘｯｼﾞ ﾌﾞﾗｯｸ</t>
    <phoneticPr fontId="2"/>
  </si>
  <si>
    <t>ICC76 ｲﾝｸｶｰﾄﾘｯｼﾞ ｼｱﾝ</t>
    <phoneticPr fontId="2"/>
  </si>
  <si>
    <t>ICC80L ｲﾝｸｶｰﾄﾘｯｼﾞ ｼｱﾝ増量</t>
    <phoneticPr fontId="2"/>
  </si>
  <si>
    <t>HNA-Y ｲﾝｸﾎﾞﾄﾙ ﾊｰﾓﾆｶ ｲｴﾛｰ</t>
    <phoneticPr fontId="2"/>
  </si>
  <si>
    <t>HNA-PB ｲﾝｸﾎﾞﾄﾙ ﾊｰﾓﾆｶ ﾌｫﾄﾌﾞﾗｯｸ</t>
    <phoneticPr fontId="2"/>
  </si>
  <si>
    <t>IPSiO SP廃ﾄﾅｰﾎﾞﾄﾙC810</t>
    <phoneticPr fontId="2"/>
  </si>
  <si>
    <t>IPSiO SPﾄﾅｰ4500</t>
    <phoneticPr fontId="2"/>
  </si>
  <si>
    <t xml:space="preserve">IPSiO SPﾄﾅｰ4500H </t>
    <phoneticPr fontId="2"/>
  </si>
  <si>
    <t>IPSiO SPﾄﾞﾗﾑﾕﾆｯﾄ4500</t>
    <phoneticPr fontId="2"/>
  </si>
  <si>
    <t>SPﾄﾅｰ6400H</t>
    <phoneticPr fontId="2"/>
  </si>
  <si>
    <t xml:space="preserve">IPSiO SPﾄﾞﾗﾑﾕﾆｯﾄ6400  </t>
    <phoneticPr fontId="2"/>
  </si>
  <si>
    <t>CT351110 ﾄﾞﾗﾑｶｰﾄﾘｯｼﾞ ﾌﾞﾗｯｸ</t>
    <phoneticPr fontId="2"/>
  </si>
  <si>
    <t>CT351111 ﾄﾞﾗﾑｶｰﾄﾘｯｼﾞ ｼｱﾝ</t>
    <phoneticPr fontId="2"/>
  </si>
  <si>
    <t>CT201689 ﾄﾅｰｶｰﾄﾘｯｼﾞ ｼｱﾝ</t>
    <phoneticPr fontId="2"/>
  </si>
  <si>
    <t>CT201690 ﾄﾅｰｶｰﾄﾘｯｼﾞ ﾏｾﾞﾝﾀ</t>
    <phoneticPr fontId="2"/>
  </si>
  <si>
    <t>PFI－107 ｲﾝｸﾀﾝｸ 染料マットブラック</t>
    <rPh sb="15" eb="17">
      <t>センリョウ</t>
    </rPh>
    <phoneticPr fontId="2"/>
  </si>
  <si>
    <t>ﾄﾅｰｶｰﾄﾘｯｼﾞ069H ﾏｾﾞﾝﾀ</t>
    <phoneticPr fontId="2"/>
  </si>
  <si>
    <t>ﾄﾅｰｶｰﾄﾘｯｼﾞ069H ｼｱﾝ</t>
    <phoneticPr fontId="2"/>
  </si>
  <si>
    <t>ﾄﾅｰｶｰﾄﾘｯｼﾞ069H ｲｴﾛｰ</t>
    <phoneticPr fontId="2"/>
  </si>
  <si>
    <t>TOB-M ｲﾝｸｶｰﾄﾘｯｼﾞ ﾏｾﾞﾝﾀ</t>
    <phoneticPr fontId="2"/>
  </si>
  <si>
    <t>TOB-Y ｲﾝｸｶｰﾄﾘｯｼﾞ ｲｴﾛｰ</t>
    <phoneticPr fontId="2"/>
  </si>
  <si>
    <t>TOB-GY ｲﾝｸｶｰﾄﾘｯｼﾞ グレー</t>
    <phoneticPr fontId="2"/>
  </si>
  <si>
    <t>ＬＣ４１１Ｍ ｲﾝｸｶｰﾄﾘｯｼﾞ</t>
    <phoneticPr fontId="2"/>
  </si>
  <si>
    <t>ＬＣ４１１Ｃ ｲﾝｸｶｰﾄﾘｯｼﾞ</t>
    <phoneticPr fontId="2"/>
  </si>
  <si>
    <t>ＬＣ４１１ＢＫ ｲﾝｸｶｰﾄﾘｯｼﾞ</t>
    <phoneticPr fontId="2"/>
  </si>
  <si>
    <t>ＬＣ４１１Y ｲﾝｸｶｰﾄﾘｯｼﾞ</t>
    <phoneticPr fontId="2"/>
  </si>
  <si>
    <t>318/418K ﾄﾅｰｶｰﾄﾘｯｼﾞ</t>
    <phoneticPr fontId="2"/>
  </si>
  <si>
    <t>PGI－2300XLBK ｲﾝｸﾀﾝｸ</t>
    <phoneticPr fontId="2"/>
  </si>
  <si>
    <t>ﾄﾅｰｶｰﾄﾘｯｼﾞ069H ﾌﾞﾗｯｸ</t>
    <phoneticPr fontId="2"/>
  </si>
  <si>
    <t>ﾄﾅｰｶｰﾄﾘｯｼﾞ051H</t>
    <phoneticPr fontId="2"/>
  </si>
  <si>
    <t>GI-30PGBK ｲﾝｸﾎﾞﾄﾙ</t>
    <phoneticPr fontId="2"/>
  </si>
  <si>
    <t>GI-31PGBK ｲﾝｸﾎﾞﾄﾙ</t>
    <phoneticPr fontId="2"/>
  </si>
  <si>
    <t>MC-10 ﾒﾝﾃﾅﾝｽｶｰﾄﾘｯｼﾞ</t>
    <phoneticPr fontId="2"/>
  </si>
  <si>
    <t>BCI-300PGBK ｲﾝｸﾀﾝｸ ﾌﾞﾗｯｸ</t>
    <phoneticPr fontId="2"/>
  </si>
  <si>
    <t xml:space="preserve">BCI-301BK ｲﾝｸﾀﾝｸ ﾌﾞﾗｯｸ  </t>
    <phoneticPr fontId="2"/>
  </si>
  <si>
    <t>BCI-325PGBK ｲﾝｸﾀﾝｸ ﾌﾞﾗｯｸ</t>
    <phoneticPr fontId="2"/>
  </si>
  <si>
    <t>BCI-350XLPGBK ｲﾝｸﾀﾝｸ(大容量) ﾌﾞﾗｯｸ</t>
    <phoneticPr fontId="2"/>
  </si>
  <si>
    <t>BCI-351XLBK ｲﾝｸﾀﾝｸ(大容量) ﾌﾞﾗｯｸ</t>
    <phoneticPr fontId="2"/>
  </si>
  <si>
    <t>BC-360XL BK</t>
    <phoneticPr fontId="2"/>
  </si>
  <si>
    <t>BC-365XL ﾌﾞﾗｯｸ ｲﾝｸｶｰﾄﾘｯｼﾞ</t>
    <phoneticPr fontId="2"/>
  </si>
  <si>
    <t>BC-366XL ｶﾗｰ ｲﾝｸｶｰﾄﾘｯｼ</t>
    <phoneticPr fontId="2"/>
  </si>
  <si>
    <t xml:space="preserve">LPC4T9KPV 環境推進ﾄﾅｰ ﾌﾞﾗｯｸ2本ﾊﾟｯｸ </t>
    <phoneticPr fontId="2"/>
  </si>
  <si>
    <t xml:space="preserve">LPC4K9K 感光体ﾕﾆｯﾄ ﾌﾞﾗｯｸ  </t>
    <phoneticPr fontId="2"/>
  </si>
  <si>
    <t>LPC3T33K　ﾄﾅｰｶｰﾄﾘｯｼﾞ ﾌﾞﾗｯｸ</t>
    <phoneticPr fontId="2"/>
  </si>
  <si>
    <t>LPC3T35KV 環境推進ﾄﾅｰ ﾌﾞﾗｯｸ</t>
    <phoneticPr fontId="2"/>
  </si>
  <si>
    <t>LPC3T31K ﾄﾅｰｶｰﾄﾘｯｼﾞ ﾌﾞﾗｯｸ</t>
    <phoneticPr fontId="2"/>
  </si>
  <si>
    <t xml:space="preserve">LPC3K17K 感光体ﾕﾆｯﾄ ﾌﾞﾗｯｸ  </t>
    <phoneticPr fontId="2"/>
  </si>
  <si>
    <t>EWMB1　ﾒﾝﾃﾅﾝｽﾎﾞｯｸｽ</t>
    <phoneticPr fontId="2"/>
  </si>
  <si>
    <t>ICBK69 ｲﾝｸｶｰﾄﾘｯｼﾞ ﾌﾞﾗｯｸ</t>
    <phoneticPr fontId="2"/>
  </si>
  <si>
    <t>ICBK78　ﾄﾅｰｶｰﾄﾘｯｼﾞ　ﾌﾞﾗｯｸ</t>
    <phoneticPr fontId="2"/>
  </si>
  <si>
    <t>ICBK80L ｲﾝｸｶｰﾄﾘｯｼﾞ ﾌﾞﾗｯｸ増量</t>
    <phoneticPr fontId="2"/>
  </si>
  <si>
    <t>ICBK86 ｲﾝｸｶｰﾄﾘｯｼﾞ ﾌﾞﾗｯｸ</t>
    <phoneticPr fontId="2"/>
  </si>
  <si>
    <t>ICC86 ｲﾝｸｶｰﾄﾘｯｼﾞ シアン</t>
    <phoneticPr fontId="2"/>
  </si>
  <si>
    <t>ICM86 ｲﾝｸｶｰﾄﾘｯｼﾞ マゼンタ</t>
    <phoneticPr fontId="2"/>
  </si>
  <si>
    <t>ICY86 ｲﾝｸｶｰﾄﾘｯｼﾞ イエロー</t>
    <phoneticPr fontId="2"/>
  </si>
  <si>
    <t>IB06KA　ｲﾝｸｶｰﾄﾘｯｼﾞ ﾌﾞﾗｯｸ</t>
    <phoneticPr fontId="2"/>
  </si>
  <si>
    <t>IB06CA　ｲﾝｸｶｰﾄﾘｯｼﾞ ｼｱﾝ</t>
    <phoneticPr fontId="2"/>
  </si>
  <si>
    <t>IB07KB</t>
    <phoneticPr fontId="2"/>
  </si>
  <si>
    <t>IB10KA　ｲﾝｸｶｰﾄﾘｯｼﾞ ﾌﾞﾗｯｸ　</t>
    <phoneticPr fontId="2"/>
  </si>
  <si>
    <t>IB10CA ｲﾝｸｶｰﾄﾘｯｼﾞ 　ｼｱﾝ</t>
    <phoneticPr fontId="2"/>
  </si>
  <si>
    <t>IP01KB　ｲﾝｸﾊﾟｯｸ ﾌﾞﾗｯｸ Lｻｲｽﾞ</t>
    <phoneticPr fontId="2"/>
  </si>
  <si>
    <t>IP01CB　ｲﾝｸﾊﾟｯｸ ｼｱﾝ Lｻｲｽﾞ</t>
    <phoneticPr fontId="2"/>
  </si>
  <si>
    <t>MKA-BK　ｲﾝｸﾎﾞﾄﾙ ﾏﾗｶｽ ﾌﾞﾗｯｸ</t>
    <phoneticPr fontId="2"/>
  </si>
  <si>
    <t>IPSiO SPﾄﾅｰｶｰﾄﾘｯｼﾞ3400H</t>
    <phoneticPr fontId="2"/>
  </si>
  <si>
    <t>IPSIO SPﾄﾅｰC200 ﾌﾞﾗｯｸ</t>
    <phoneticPr fontId="2"/>
  </si>
  <si>
    <t>IPSiO SPﾄﾅｰC820H ﾌﾞﾗｯｸ</t>
    <phoneticPr fontId="2"/>
  </si>
  <si>
    <t>IPSiO SPﾄﾞﾗﾑﾕﾆｯﾄC820 ｶﾗｰ</t>
    <phoneticPr fontId="2"/>
  </si>
  <si>
    <t>CT202681 ﾄﾅｰｶｰﾄﾘｯｼﾞ ﾌﾞﾗｯｸ</t>
    <phoneticPr fontId="2"/>
  </si>
  <si>
    <t>CT201688 ﾄﾅｰｶｰﾄﾘｯｼﾞ ﾌﾞﾗｯｸ</t>
    <phoneticPr fontId="2"/>
  </si>
  <si>
    <t>CT350904 ﾄﾞﾗﾑｶｰﾄﾘｯｼﾞ　</t>
    <phoneticPr fontId="2"/>
  </si>
  <si>
    <t xml:space="preserve">富士ﾌｲﾙﾑ CT203418 (BK) ﾄﾅｰｶｰﾄﾘｯｼﾞ </t>
    <phoneticPr fontId="2"/>
  </si>
  <si>
    <t>富士ﾌｲﾙﾑ用 CT200611/PR-L9800C-14 (BK)</t>
    <phoneticPr fontId="2"/>
  </si>
  <si>
    <t>CWAA0731 ﾄﾅｰ回収ﾎﾞﾄﾙ</t>
    <phoneticPr fontId="2"/>
  </si>
  <si>
    <t>TNR-C4KK1 ﾄﾅｰｶｰﾄﾘｯｼﾞ ﾌﾞﾗｯｸ</t>
    <phoneticPr fontId="2"/>
  </si>
  <si>
    <t>TNR-C4KC1 ﾄﾅｰｶｰﾄﾘｯｼﾞ ｼｱﾝ</t>
    <phoneticPr fontId="2"/>
  </si>
  <si>
    <t>TNR-C4KM1 ﾄﾅｰｶｰﾄﾘｯｼﾞ ﾏｾﾞﾝﾀﾞ</t>
    <phoneticPr fontId="2"/>
  </si>
  <si>
    <t>TC-C4AK2 ﾄﾅｰｶｰﾄﾘｯｼﾞ</t>
    <phoneticPr fontId="2"/>
  </si>
  <si>
    <t>HP90A（CE390A） プリントｶｰﾄﾘｯｼﾞ ﾌﾞﾗｯｸ</t>
    <phoneticPr fontId="2"/>
  </si>
  <si>
    <t>LB321B ﾄﾅｰｶｰﾄﾘｯｼﾞ</t>
    <phoneticPr fontId="2"/>
  </si>
  <si>
    <t>LB321 ﾄﾞﾗﾑｶｰﾄﾘｯｼﾞ</t>
    <phoneticPr fontId="2"/>
  </si>
  <si>
    <t>TN-493BK</t>
    <phoneticPr fontId="2"/>
  </si>
  <si>
    <t>TN-493C</t>
    <phoneticPr fontId="2"/>
  </si>
  <si>
    <t>TN-27J ﾄﾅｰｶｰﾄﾘｯｼﾞ</t>
    <phoneticPr fontId="2"/>
  </si>
  <si>
    <t>DR-22J ﾄﾞﾗﾑｶｰﾄﾘｯｼﾞ</t>
    <phoneticPr fontId="2"/>
  </si>
  <si>
    <t>感光体ﾕﾆｯﾄｶﾗｰﾀｲﾌﾟ400</t>
    <phoneticPr fontId="2"/>
  </si>
  <si>
    <t>感光体ﾕﾆｯﾄﾌﾞﾗｯｸﾀｲﾌﾟ400</t>
    <phoneticPr fontId="2"/>
  </si>
  <si>
    <t>HP62XL（C2P05AA）　ｲﾝｸｶｰﾄﾘｯｼﾞブラック</t>
    <phoneticPr fontId="2"/>
  </si>
  <si>
    <t xml:space="preserve">HP62XL（C2P05AA）　ｲﾝｸｶｰﾄﾘｯｼﾞ3色ｶﾗｰ  </t>
    <phoneticPr fontId="2"/>
  </si>
  <si>
    <t>TOB-PB ｲﾝｸｶｰﾄﾘｯｼﾞ　フォトﾌﾞﾗｯｸ</t>
    <phoneticPr fontId="2"/>
  </si>
  <si>
    <t>TOB-MB ｲﾝｸｶｰﾄﾘｯｼﾞ 　マッドブラック</t>
    <phoneticPr fontId="2"/>
  </si>
  <si>
    <t>TOB-C ｲﾝｸｶｰﾄﾘｯｼﾞ ｼｱﾝ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</si>
</sst>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&quot;約&quot;\ ##,###&quot;枚&quot;"/>
    <numFmt numFmtId="178" formatCode="&quot;約&quot;\ ##,###&quot;枚×2本&quot;"/>
    <numFmt numFmtId="179" formatCode="&quot;約&quot;\ ##.#&quot;ml&quot;"/>
  </numFmts>
  <fonts count="11" x14ac:knownFonts="1">
    <font>
      <sz val="11"/>
      <name val="ＭＳ Ｐゴシック"/>
      <family val="3"/>
      <charset val="128"/>
    </font>
    <font>
      <u/>
      <sz val="9"/>
      <name val="MS UI Gothic"/>
      <family val="3"/>
      <charset val="128"/>
    </font>
    <font>
      <sz val="6"/>
      <name val="ＭＳ Ｐゴシック"/>
      <family val="3"/>
      <charset val="128"/>
    </font>
    <font>
      <sz val="9"/>
      <name val="MS UI Gothic"/>
      <family val="3"/>
      <charset val="128"/>
    </font>
    <font>
      <sz val="16"/>
      <name val="MS UI Gothic"/>
      <family val="3"/>
      <charset val="128"/>
    </font>
    <font>
      <sz val="9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u/>
      <sz val="9"/>
      <color theme="1"/>
      <name val="MS UI Gothic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indexed="64"/>
      </top>
      <bottom/>
      <diagonal/>
    </border>
    <border>
      <left style="thin">
        <color indexed="64"/>
      </left>
      <right style="thin">
        <color theme="4" tint="-0.249977111117893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FF0000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theme="4" tint="-0.249977111117893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-0.249977111117893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indexed="64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medium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 style="thin">
        <color theme="4" tint="-0.249977111117893"/>
      </right>
      <top style="medium">
        <color indexed="64"/>
      </top>
      <bottom style="medium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medium">
        <color indexed="64"/>
      </bottom>
      <diagonal/>
    </border>
    <border>
      <left style="medium">
        <color indexed="64"/>
      </left>
      <right style="medium">
        <color rgb="FFFF0000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/>
      <bottom/>
      <diagonal/>
    </border>
    <border>
      <left style="medium">
        <color theme="1"/>
      </left>
      <right style="thin">
        <color indexed="64"/>
      </right>
      <top style="medium">
        <color theme="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thin">
        <color theme="4" tint="0.39997558519241921"/>
      </left>
      <right/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medium">
        <color indexed="6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indexed="64"/>
      </top>
      <bottom style="medium">
        <color indexed="64"/>
      </bottom>
      <diagonal/>
    </border>
    <border>
      <left style="thin">
        <color theme="4" tint="0.39997558519241921"/>
      </left>
      <right style="thin">
        <color theme="1"/>
      </right>
      <top style="thin">
        <color theme="4" tint="0.39997558519241921"/>
      </top>
      <bottom style="medium">
        <color indexed="64"/>
      </bottom>
      <diagonal/>
    </border>
    <border>
      <left style="thin">
        <color theme="4" tint="0.3999755851924192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thin">
        <color indexed="64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/>
      <bottom style="medium">
        <color indexed="64"/>
      </bottom>
      <diagonal/>
    </border>
    <border>
      <left style="thin">
        <color theme="4" tint="0.39997558519241921"/>
      </left>
      <right/>
      <top/>
      <bottom style="medium">
        <color indexed="64"/>
      </bottom>
      <diagonal/>
    </border>
    <border>
      <left/>
      <right style="medium">
        <color theme="1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 style="thin">
        <color indexed="64"/>
      </bottom>
      <diagonal/>
    </border>
    <border>
      <left style="thin">
        <color theme="4" tint="0.39997558519241921"/>
      </left>
      <right style="thin">
        <color theme="1"/>
      </right>
      <top/>
      <bottom/>
      <diagonal/>
    </border>
    <border>
      <left style="thin">
        <color theme="1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/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1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/>
    <xf numFmtId="176" fontId="3" fillId="0" borderId="0" xfId="0" applyNumberFormat="1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3" fillId="2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53" xfId="0" applyFont="1" applyFill="1" applyBorder="1" applyAlignment="1">
      <alignment vertical="center"/>
    </xf>
    <xf numFmtId="176" fontId="3" fillId="2" borderId="3" xfId="0" applyNumberFormat="1" applyFont="1" applyFill="1" applyBorder="1" applyAlignment="1">
      <alignment horizontal="center" vertical="center" shrinkToFit="1"/>
    </xf>
    <xf numFmtId="176" fontId="3" fillId="3" borderId="7" xfId="0" applyNumberFormat="1" applyFont="1" applyFill="1" applyBorder="1" applyAlignment="1">
      <alignment horizontal="center" vertical="center" shrinkToFit="1"/>
    </xf>
    <xf numFmtId="176" fontId="3" fillId="3" borderId="54" xfId="0" applyNumberFormat="1" applyFont="1" applyFill="1" applyBorder="1" applyAlignment="1">
      <alignment vertical="center"/>
    </xf>
    <xf numFmtId="176" fontId="3" fillId="3" borderId="8" xfId="0" applyNumberFormat="1" applyFont="1" applyFill="1" applyBorder="1" applyAlignment="1">
      <alignment vertical="center"/>
    </xf>
    <xf numFmtId="176" fontId="3" fillId="3" borderId="9" xfId="0" applyNumberFormat="1" applyFont="1" applyFill="1" applyBorder="1" applyAlignment="1">
      <alignment vertical="center"/>
    </xf>
    <xf numFmtId="177" fontId="3" fillId="3" borderId="10" xfId="0" applyNumberFormat="1" applyFont="1" applyFill="1" applyBorder="1" applyAlignment="1">
      <alignment vertical="center"/>
    </xf>
    <xf numFmtId="176" fontId="3" fillId="3" borderId="55" xfId="0" applyNumberFormat="1" applyFont="1" applyFill="1" applyBorder="1" applyAlignment="1">
      <alignment vertical="center"/>
    </xf>
    <xf numFmtId="176" fontId="3" fillId="3" borderId="11" xfId="0" applyNumberFormat="1" applyFont="1" applyFill="1" applyBorder="1" applyAlignment="1">
      <alignment vertical="center"/>
    </xf>
    <xf numFmtId="177" fontId="3" fillId="3" borderId="12" xfId="0" applyNumberFormat="1" applyFont="1" applyFill="1" applyBorder="1" applyAlignment="1">
      <alignment vertical="center"/>
    </xf>
    <xf numFmtId="176" fontId="3" fillId="3" borderId="13" xfId="0" applyNumberFormat="1" applyFont="1" applyFill="1" applyBorder="1" applyAlignment="1">
      <alignment horizontal="center" vertical="center" shrinkToFit="1"/>
    </xf>
    <xf numFmtId="177" fontId="3" fillId="3" borderId="14" xfId="0" applyNumberFormat="1" applyFont="1" applyFill="1" applyBorder="1" applyAlignment="1">
      <alignment vertical="center"/>
    </xf>
    <xf numFmtId="0" fontId="6" fillId="3" borderId="15" xfId="0" applyFont="1" applyFill="1" applyBorder="1" applyAlignment="1">
      <alignment horizontal="left" vertical="center" indent="1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left" vertical="center" indent="1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left" vertical="center" indent="1"/>
    </xf>
    <xf numFmtId="0" fontId="6" fillId="3" borderId="17" xfId="0" applyFont="1" applyFill="1" applyBorder="1" applyAlignment="1">
      <alignment horizontal="center" vertical="center"/>
    </xf>
    <xf numFmtId="176" fontId="6" fillId="3" borderId="56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/>
    <xf numFmtId="176" fontId="6" fillId="0" borderId="0" xfId="0" applyNumberFormat="1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 shrinkToFit="1"/>
    </xf>
    <xf numFmtId="0" fontId="6" fillId="3" borderId="4" xfId="0" applyFont="1" applyFill="1" applyBorder="1" applyAlignment="1">
      <alignment vertical="center"/>
    </xf>
    <xf numFmtId="0" fontId="6" fillId="0" borderId="15" xfId="0" applyFont="1" applyFill="1" applyBorder="1" applyAlignment="1">
      <alignment horizontal="left" vertical="center" indent="1"/>
    </xf>
    <xf numFmtId="0" fontId="6" fillId="0" borderId="15" xfId="0" applyFont="1" applyFill="1" applyBorder="1" applyAlignment="1">
      <alignment horizontal="center" vertical="center"/>
    </xf>
    <xf numFmtId="176" fontId="6" fillId="0" borderId="12" xfId="0" applyNumberFormat="1" applyFont="1" applyFill="1" applyBorder="1" applyAlignment="1">
      <alignment vertical="center"/>
    </xf>
    <xf numFmtId="176" fontId="6" fillId="0" borderId="18" xfId="0" applyNumberFormat="1" applyFont="1" applyFill="1" applyBorder="1" applyAlignment="1">
      <alignment vertical="center"/>
    </xf>
    <xf numFmtId="177" fontId="6" fillId="0" borderId="12" xfId="0" applyNumberFormat="1" applyFont="1" applyFill="1" applyBorder="1" applyAlignment="1">
      <alignment vertical="center"/>
    </xf>
    <xf numFmtId="176" fontId="6" fillId="3" borderId="19" xfId="0" applyNumberFormat="1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vertical="center"/>
    </xf>
    <xf numFmtId="0" fontId="6" fillId="0" borderId="20" xfId="0" applyFont="1" applyFill="1" applyBorder="1" applyAlignment="1">
      <alignment horizontal="left" vertical="center" indent="1"/>
    </xf>
    <xf numFmtId="0" fontId="6" fillId="0" borderId="16" xfId="0" applyFont="1" applyFill="1" applyBorder="1" applyAlignment="1">
      <alignment horizontal="center" vertical="center"/>
    </xf>
    <xf numFmtId="176" fontId="6" fillId="0" borderId="21" xfId="0" applyNumberFormat="1" applyFont="1" applyFill="1" applyBorder="1" applyAlignment="1">
      <alignment vertical="center"/>
    </xf>
    <xf numFmtId="176" fontId="6" fillId="0" borderId="8" xfId="0" applyNumberFormat="1" applyFont="1" applyFill="1" applyBorder="1" applyAlignment="1">
      <alignment vertical="center"/>
    </xf>
    <xf numFmtId="177" fontId="6" fillId="0" borderId="20" xfId="0" applyNumberFormat="1" applyFont="1" applyFill="1" applyBorder="1" applyAlignment="1">
      <alignment vertical="center"/>
    </xf>
    <xf numFmtId="176" fontId="6" fillId="3" borderId="22" xfId="0" applyNumberFormat="1" applyFont="1" applyFill="1" applyBorder="1" applyAlignment="1">
      <alignment horizontal="center" vertical="center" shrinkToFit="1"/>
    </xf>
    <xf numFmtId="176" fontId="6" fillId="0" borderId="23" xfId="0" applyNumberFormat="1" applyFont="1" applyFill="1" applyBorder="1" applyAlignment="1">
      <alignment vertical="center"/>
    </xf>
    <xf numFmtId="0" fontId="6" fillId="0" borderId="24" xfId="0" applyFont="1" applyFill="1" applyBorder="1" applyAlignment="1">
      <alignment horizontal="left" vertical="center" indent="1"/>
    </xf>
    <xf numFmtId="176" fontId="6" fillId="0" borderId="25" xfId="0" applyNumberFormat="1" applyFont="1" applyFill="1" applyBorder="1" applyAlignment="1">
      <alignment vertical="center"/>
    </xf>
    <xf numFmtId="0" fontId="8" fillId="3" borderId="5" xfId="0" applyFont="1" applyFill="1" applyBorder="1"/>
    <xf numFmtId="0" fontId="6" fillId="0" borderId="21" xfId="0" applyFont="1" applyFill="1" applyBorder="1" applyAlignment="1">
      <alignment horizontal="left" vertical="center" indent="1"/>
    </xf>
    <xf numFmtId="0" fontId="9" fillId="0" borderId="20" xfId="0" applyFont="1" applyFill="1" applyBorder="1"/>
    <xf numFmtId="0" fontId="9" fillId="0" borderId="0" xfId="0" applyFont="1"/>
    <xf numFmtId="178" fontId="6" fillId="0" borderId="20" xfId="0" applyNumberFormat="1" applyFont="1" applyFill="1" applyBorder="1" applyAlignment="1">
      <alignment vertical="center"/>
    </xf>
    <xf numFmtId="179" fontId="6" fillId="0" borderId="20" xfId="0" applyNumberFormat="1" applyFont="1" applyFill="1" applyBorder="1" applyAlignment="1">
      <alignment vertical="center"/>
    </xf>
    <xf numFmtId="179" fontId="6" fillId="0" borderId="24" xfId="0" applyNumberFormat="1" applyFont="1" applyFill="1" applyBorder="1" applyAlignment="1">
      <alignment vertical="center"/>
    </xf>
    <xf numFmtId="0" fontId="6" fillId="0" borderId="26" xfId="0" applyFont="1" applyFill="1" applyBorder="1" applyAlignment="1">
      <alignment horizontal="center" vertical="center"/>
    </xf>
    <xf numFmtId="176" fontId="6" fillId="0" borderId="27" xfId="0" applyNumberFormat="1" applyFont="1" applyFill="1" applyBorder="1" applyAlignment="1">
      <alignment vertical="center"/>
    </xf>
    <xf numFmtId="177" fontId="6" fillId="0" borderId="24" xfId="0" applyNumberFormat="1" applyFont="1" applyFill="1" applyBorder="1" applyAlignment="1">
      <alignment vertical="center"/>
    </xf>
    <xf numFmtId="176" fontId="6" fillId="3" borderId="28" xfId="0" applyNumberFormat="1" applyFont="1" applyFill="1" applyBorder="1" applyAlignment="1">
      <alignment horizontal="center" vertical="center" shrinkToFit="1"/>
    </xf>
    <xf numFmtId="0" fontId="6" fillId="0" borderId="12" xfId="0" applyFont="1" applyFill="1" applyBorder="1" applyAlignment="1">
      <alignment horizontal="left" vertical="center" indent="1"/>
    </xf>
    <xf numFmtId="176" fontId="6" fillId="0" borderId="29" xfId="0" applyNumberFormat="1" applyFont="1" applyFill="1" applyBorder="1" applyAlignment="1">
      <alignment vertical="center"/>
    </xf>
    <xf numFmtId="177" fontId="6" fillId="0" borderId="12" xfId="0" applyNumberFormat="1" applyFont="1" applyFill="1" applyBorder="1" applyAlignment="1">
      <alignment horizontal="right" vertical="center"/>
    </xf>
    <xf numFmtId="0" fontId="6" fillId="3" borderId="5" xfId="0" applyFont="1" applyFill="1" applyBorder="1" applyAlignment="1">
      <alignment vertical="top"/>
    </xf>
    <xf numFmtId="177" fontId="6" fillId="0" borderId="20" xfId="0" applyNumberFormat="1" applyFont="1" applyFill="1" applyBorder="1" applyAlignment="1">
      <alignment horizontal="right" vertical="center"/>
    </xf>
    <xf numFmtId="177" fontId="6" fillId="0" borderId="20" xfId="0" applyNumberFormat="1" applyFont="1" applyFill="1" applyBorder="1" applyAlignment="1">
      <alignment horizontal="right" vertical="center" wrapText="1"/>
    </xf>
    <xf numFmtId="176" fontId="6" fillId="0" borderId="30" xfId="0" applyNumberFormat="1" applyFont="1" applyFill="1" applyBorder="1" applyAlignment="1">
      <alignment vertical="center"/>
    </xf>
    <xf numFmtId="0" fontId="6" fillId="3" borderId="6" xfId="0" applyFont="1" applyFill="1" applyBorder="1" applyAlignment="1"/>
    <xf numFmtId="0" fontId="6" fillId="0" borderId="31" xfId="0" applyFont="1" applyFill="1" applyBorder="1" applyAlignment="1">
      <alignment horizontal="left" vertical="center" indent="1"/>
    </xf>
    <xf numFmtId="0" fontId="6" fillId="0" borderId="17" xfId="0" applyFont="1" applyFill="1" applyBorder="1" applyAlignment="1">
      <alignment horizontal="center" vertical="center"/>
    </xf>
    <xf numFmtId="176" fontId="6" fillId="0" borderId="32" xfId="0" applyNumberFormat="1" applyFont="1" applyFill="1" applyBorder="1" applyAlignment="1">
      <alignment vertical="center"/>
    </xf>
    <xf numFmtId="176" fontId="6" fillId="0" borderId="9" xfId="0" applyNumberFormat="1" applyFont="1" applyFill="1" applyBorder="1" applyAlignment="1">
      <alignment vertical="center"/>
    </xf>
    <xf numFmtId="177" fontId="6" fillId="0" borderId="31" xfId="0" applyNumberFormat="1" applyFont="1" applyFill="1" applyBorder="1" applyAlignment="1">
      <alignment horizontal="right" vertical="center" wrapText="1"/>
    </xf>
    <xf numFmtId="176" fontId="6" fillId="3" borderId="33" xfId="0" applyNumberFormat="1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vertical="center"/>
    </xf>
    <xf numFmtId="0" fontId="6" fillId="0" borderId="10" xfId="0" applyFont="1" applyFill="1" applyBorder="1" applyAlignment="1">
      <alignment horizontal="left" vertical="center" indent="1"/>
    </xf>
    <xf numFmtId="0" fontId="6" fillId="0" borderId="34" xfId="0" applyFont="1" applyFill="1" applyBorder="1" applyAlignment="1">
      <alignment horizontal="center" vertical="center"/>
    </xf>
    <xf numFmtId="177" fontId="6" fillId="0" borderId="10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3" borderId="20" xfId="0" applyFont="1" applyFill="1" applyBorder="1" applyAlignment="1">
      <alignment horizontal="left" vertical="center" indent="1"/>
    </xf>
    <xf numFmtId="176" fontId="6" fillId="3" borderId="21" xfId="0" applyNumberFormat="1" applyFont="1" applyFill="1" applyBorder="1" applyAlignment="1">
      <alignment vertical="center"/>
    </xf>
    <xf numFmtId="176" fontId="6" fillId="3" borderId="8" xfId="0" applyNumberFormat="1" applyFont="1" applyFill="1" applyBorder="1" applyAlignment="1">
      <alignment vertical="center"/>
    </xf>
    <xf numFmtId="177" fontId="6" fillId="3" borderId="20" xfId="0" applyNumberFormat="1" applyFont="1" applyFill="1" applyBorder="1" applyAlignment="1">
      <alignment vertical="center"/>
    </xf>
    <xf numFmtId="0" fontId="6" fillId="3" borderId="26" xfId="0" applyFont="1" applyFill="1" applyBorder="1" applyAlignment="1">
      <alignment horizontal="center" vertical="center"/>
    </xf>
    <xf numFmtId="176" fontId="6" fillId="3" borderId="25" xfId="0" applyNumberFormat="1" applyFont="1" applyFill="1" applyBorder="1" applyAlignment="1">
      <alignment vertical="center"/>
    </xf>
    <xf numFmtId="176" fontId="6" fillId="3" borderId="27" xfId="0" applyNumberFormat="1" applyFont="1" applyFill="1" applyBorder="1" applyAlignment="1">
      <alignment vertical="center"/>
    </xf>
    <xf numFmtId="176" fontId="6" fillId="3" borderId="7" xfId="0" applyNumberFormat="1" applyFont="1" applyFill="1" applyBorder="1" applyAlignment="1">
      <alignment horizontal="center" vertical="center" shrinkToFit="1"/>
    </xf>
    <xf numFmtId="0" fontId="6" fillId="3" borderId="24" xfId="0" applyFont="1" applyFill="1" applyBorder="1" applyAlignment="1">
      <alignment horizontal="left" vertical="center" indent="1"/>
    </xf>
    <xf numFmtId="177" fontId="6" fillId="3" borderId="24" xfId="0" applyNumberFormat="1" applyFont="1" applyFill="1" applyBorder="1" applyAlignment="1">
      <alignment vertical="center"/>
    </xf>
    <xf numFmtId="0" fontId="8" fillId="0" borderId="35" xfId="0" applyFont="1" applyFill="1" applyBorder="1"/>
    <xf numFmtId="0" fontId="6" fillId="0" borderId="36" xfId="0" applyFont="1" applyFill="1" applyBorder="1" applyAlignment="1">
      <alignment horizontal="left" vertical="center" indent="1"/>
    </xf>
    <xf numFmtId="0" fontId="6" fillId="0" borderId="37" xfId="0" applyFont="1" applyFill="1" applyBorder="1" applyAlignment="1">
      <alignment horizontal="center" vertical="center"/>
    </xf>
    <xf numFmtId="176" fontId="6" fillId="0" borderId="38" xfId="0" applyNumberFormat="1" applyFont="1" applyFill="1" applyBorder="1" applyAlignment="1">
      <alignment vertical="center"/>
    </xf>
    <xf numFmtId="176" fontId="6" fillId="0" borderId="39" xfId="0" applyNumberFormat="1" applyFont="1" applyFill="1" applyBorder="1" applyAlignment="1">
      <alignment vertical="center"/>
    </xf>
    <xf numFmtId="0" fontId="9" fillId="0" borderId="36" xfId="0" applyFont="1" applyFill="1" applyBorder="1"/>
    <xf numFmtId="176" fontId="6" fillId="3" borderId="2" xfId="0" applyNumberFormat="1" applyFont="1" applyFill="1" applyBorder="1" applyAlignment="1">
      <alignment horizontal="center" vertical="center" shrinkToFit="1"/>
    </xf>
    <xf numFmtId="0" fontId="8" fillId="0" borderId="6" xfId="0" applyFont="1" applyFill="1" applyBorder="1"/>
    <xf numFmtId="0" fontId="6" fillId="0" borderId="14" xfId="0" applyFont="1" applyFill="1" applyBorder="1" applyAlignment="1">
      <alignment horizontal="left" vertical="center" indent="1"/>
    </xf>
    <xf numFmtId="0" fontId="6" fillId="0" borderId="40" xfId="0" applyFont="1" applyFill="1" applyBorder="1" applyAlignment="1">
      <alignment horizontal="center" vertical="center"/>
    </xf>
    <xf numFmtId="176" fontId="6" fillId="0" borderId="41" xfId="0" applyNumberFormat="1" applyFont="1" applyFill="1" applyBorder="1" applyAlignment="1">
      <alignment vertical="center"/>
    </xf>
    <xf numFmtId="176" fontId="6" fillId="0" borderId="42" xfId="0" applyNumberFormat="1" applyFont="1" applyFill="1" applyBorder="1" applyAlignment="1">
      <alignment vertical="center"/>
    </xf>
    <xf numFmtId="0" fontId="9" fillId="0" borderId="14" xfId="0" applyFont="1" applyFill="1" applyBorder="1"/>
    <xf numFmtId="0" fontId="6" fillId="0" borderId="0" xfId="0" applyFont="1" applyFill="1" applyBorder="1" applyAlignment="1">
      <alignment vertical="center"/>
    </xf>
    <xf numFmtId="176" fontId="6" fillId="0" borderId="57" xfId="0" applyNumberFormat="1" applyFont="1" applyFill="1" applyBorder="1" applyAlignment="1">
      <alignment horizontal="right" vertical="center"/>
    </xf>
    <xf numFmtId="176" fontId="6" fillId="0" borderId="58" xfId="0" applyNumberFormat="1" applyFont="1" applyFill="1" applyBorder="1" applyAlignment="1">
      <alignment vertical="center"/>
    </xf>
    <xf numFmtId="0" fontId="6" fillId="0" borderId="53" xfId="0" applyFont="1" applyFill="1" applyBorder="1" applyAlignment="1">
      <alignment vertical="center"/>
    </xf>
    <xf numFmtId="176" fontId="6" fillId="3" borderId="59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176" fontId="6" fillId="3" borderId="60" xfId="0" applyNumberFormat="1" applyFont="1" applyFill="1" applyBorder="1" applyAlignment="1">
      <alignment vertical="center"/>
    </xf>
    <xf numFmtId="0" fontId="8" fillId="0" borderId="4" xfId="0" applyFont="1" applyFill="1" applyBorder="1"/>
    <xf numFmtId="0" fontId="9" fillId="0" borderId="12" xfId="0" applyFont="1" applyFill="1" applyBorder="1"/>
    <xf numFmtId="177" fontId="6" fillId="0" borderId="14" xfId="0" applyNumberFormat="1" applyFont="1" applyFill="1" applyBorder="1" applyAlignment="1">
      <alignment vertical="center"/>
    </xf>
    <xf numFmtId="176" fontId="3" fillId="0" borderId="61" xfId="0" applyNumberFormat="1" applyFont="1" applyFill="1" applyBorder="1" applyAlignment="1">
      <alignment vertical="center"/>
    </xf>
    <xf numFmtId="176" fontId="3" fillId="3" borderId="43" xfId="0" applyNumberFormat="1" applyFont="1" applyFill="1" applyBorder="1" applyAlignment="1">
      <alignment horizontal="center" vertical="center" shrinkToFit="1"/>
    </xf>
    <xf numFmtId="176" fontId="3" fillId="0" borderId="54" xfId="0" applyNumberFormat="1" applyFont="1" applyFill="1" applyBorder="1" applyAlignment="1">
      <alignment vertical="center"/>
    </xf>
    <xf numFmtId="176" fontId="3" fillId="0" borderId="62" xfId="0" applyNumberFormat="1" applyFont="1" applyFill="1" applyBorder="1" applyAlignment="1">
      <alignment vertical="center"/>
    </xf>
    <xf numFmtId="176" fontId="3" fillId="0" borderId="63" xfId="0" applyNumberFormat="1" applyFont="1" applyFill="1" applyBorder="1" applyAlignment="1">
      <alignment vertical="center"/>
    </xf>
    <xf numFmtId="176" fontId="3" fillId="0" borderId="64" xfId="0" applyNumberFormat="1" applyFont="1" applyFill="1" applyBorder="1" applyAlignment="1">
      <alignment vertical="center"/>
    </xf>
    <xf numFmtId="176" fontId="3" fillId="0" borderId="65" xfId="0" applyNumberFormat="1" applyFont="1" applyFill="1" applyBorder="1" applyAlignment="1">
      <alignment vertical="center"/>
    </xf>
    <xf numFmtId="176" fontId="3" fillId="3" borderId="65" xfId="0" applyNumberFormat="1" applyFont="1" applyFill="1" applyBorder="1" applyAlignment="1">
      <alignment vertical="center"/>
    </xf>
    <xf numFmtId="176" fontId="3" fillId="0" borderId="66" xfId="0" applyNumberFormat="1" applyFont="1" applyFill="1" applyBorder="1" applyAlignment="1">
      <alignment vertical="center"/>
    </xf>
    <xf numFmtId="176" fontId="3" fillId="0" borderId="67" xfId="0" applyNumberFormat="1" applyFont="1" applyFill="1" applyBorder="1" applyAlignment="1">
      <alignment vertical="center"/>
    </xf>
    <xf numFmtId="176" fontId="3" fillId="0" borderId="68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vertical="center"/>
    </xf>
    <xf numFmtId="0" fontId="8" fillId="0" borderId="69" xfId="0" applyFont="1" applyFill="1" applyBorder="1"/>
    <xf numFmtId="0" fontId="6" fillId="0" borderId="70" xfId="0" applyFont="1" applyFill="1" applyBorder="1" applyAlignment="1">
      <alignment horizontal="center" vertical="center"/>
    </xf>
    <xf numFmtId="176" fontId="6" fillId="0" borderId="71" xfId="0" applyNumberFormat="1" applyFont="1" applyFill="1" applyBorder="1" applyAlignment="1">
      <alignment vertical="center"/>
    </xf>
    <xf numFmtId="0" fontId="6" fillId="0" borderId="72" xfId="0" applyFont="1" applyFill="1" applyBorder="1" applyAlignment="1">
      <alignment vertical="center"/>
    </xf>
    <xf numFmtId="0" fontId="8" fillId="0" borderId="73" xfId="0" applyFont="1" applyFill="1" applyBorder="1"/>
    <xf numFmtId="0" fontId="6" fillId="0" borderId="21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71" xfId="0" applyFont="1" applyFill="1" applyBorder="1" applyAlignment="1">
      <alignment horizontal="center" vertical="center"/>
    </xf>
    <xf numFmtId="176" fontId="6" fillId="0" borderId="0" xfId="0" applyNumberFormat="1" applyFont="1" applyFill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176" fontId="6" fillId="0" borderId="16" xfId="0" applyNumberFormat="1" applyFont="1" applyFill="1" applyBorder="1" applyAlignment="1">
      <alignment vertical="center"/>
    </xf>
    <xf numFmtId="176" fontId="3" fillId="0" borderId="74" xfId="0" applyNumberFormat="1" applyFont="1" applyFill="1" applyBorder="1" applyAlignment="1">
      <alignment vertical="center"/>
    </xf>
    <xf numFmtId="176" fontId="6" fillId="0" borderId="61" xfId="0" applyNumberFormat="1" applyFont="1" applyFill="1" applyBorder="1" applyAlignment="1">
      <alignment vertical="center"/>
    </xf>
    <xf numFmtId="176" fontId="6" fillId="0" borderId="75" xfId="0" applyNumberFormat="1" applyFont="1" applyFill="1" applyBorder="1" applyAlignment="1">
      <alignment vertical="center"/>
    </xf>
    <xf numFmtId="176" fontId="6" fillId="0" borderId="34" xfId="0" applyNumberFormat="1" applyFont="1" applyFill="1" applyBorder="1" applyAlignment="1">
      <alignment vertical="center"/>
    </xf>
    <xf numFmtId="176" fontId="3" fillId="0" borderId="76" xfId="0" applyNumberFormat="1" applyFont="1" applyFill="1" applyBorder="1" applyAlignment="1">
      <alignment vertical="center"/>
    </xf>
    <xf numFmtId="177" fontId="6" fillId="0" borderId="77" xfId="0" applyNumberFormat="1" applyFont="1" applyFill="1" applyBorder="1" applyAlignment="1">
      <alignment vertical="center"/>
    </xf>
    <xf numFmtId="0" fontId="9" fillId="0" borderId="77" xfId="0" applyFont="1" applyFill="1" applyBorder="1"/>
    <xf numFmtId="179" fontId="6" fillId="0" borderId="77" xfId="0" applyNumberFormat="1" applyFont="1" applyFill="1" applyBorder="1" applyAlignment="1">
      <alignment vertical="center"/>
    </xf>
    <xf numFmtId="177" fontId="6" fillId="0" borderId="78" xfId="0" applyNumberFormat="1" applyFont="1" applyFill="1" applyBorder="1" applyAlignment="1">
      <alignment vertical="center"/>
    </xf>
    <xf numFmtId="0" fontId="9" fillId="0" borderId="79" xfId="0" applyFont="1" applyFill="1" applyBorder="1"/>
    <xf numFmtId="0" fontId="9" fillId="0" borderId="78" xfId="0" applyFont="1" applyFill="1" applyBorder="1"/>
    <xf numFmtId="0" fontId="6" fillId="0" borderId="35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176" fontId="6" fillId="0" borderId="37" xfId="0" applyNumberFormat="1" applyFont="1" applyFill="1" applyBorder="1" applyAlignment="1">
      <alignment vertical="center"/>
    </xf>
    <xf numFmtId="176" fontId="6" fillId="0" borderId="38" xfId="0" applyNumberFormat="1" applyFont="1" applyFill="1" applyBorder="1" applyAlignment="1">
      <alignment horizontal="center" vertical="center"/>
    </xf>
    <xf numFmtId="176" fontId="3" fillId="0" borderId="80" xfId="0" applyNumberFormat="1" applyFont="1" applyFill="1" applyBorder="1" applyAlignment="1">
      <alignment vertical="center"/>
    </xf>
    <xf numFmtId="177" fontId="6" fillId="0" borderId="44" xfId="0" applyNumberFormat="1" applyFont="1" applyFill="1" applyBorder="1" applyAlignment="1">
      <alignment vertical="center"/>
    </xf>
    <xf numFmtId="0" fontId="6" fillId="0" borderId="29" xfId="0" applyFont="1" applyFill="1" applyBorder="1" applyAlignment="1">
      <alignment horizontal="center" vertical="center"/>
    </xf>
    <xf numFmtId="176" fontId="6" fillId="0" borderId="45" xfId="0" applyNumberFormat="1" applyFont="1" applyFill="1" applyBorder="1" applyAlignment="1">
      <alignment vertical="center"/>
    </xf>
    <xf numFmtId="176" fontId="6" fillId="0" borderId="15" xfId="0" applyNumberFormat="1" applyFont="1" applyFill="1" applyBorder="1" applyAlignment="1">
      <alignment vertical="center"/>
    </xf>
    <xf numFmtId="176" fontId="6" fillId="0" borderId="45" xfId="0" applyNumberFormat="1" applyFont="1" applyFill="1" applyBorder="1" applyAlignment="1">
      <alignment horizontal="center" vertical="center"/>
    </xf>
    <xf numFmtId="176" fontId="3" fillId="0" borderId="81" xfId="0" applyNumberFormat="1" applyFont="1" applyFill="1" applyBorder="1" applyAlignment="1">
      <alignment vertical="center"/>
    </xf>
    <xf numFmtId="177" fontId="6" fillId="0" borderId="46" xfId="0" applyNumberFormat="1" applyFont="1" applyFill="1" applyBorder="1" applyAlignment="1">
      <alignment vertical="center"/>
    </xf>
    <xf numFmtId="177" fontId="6" fillId="0" borderId="47" xfId="0" applyNumberFormat="1" applyFont="1" applyFill="1" applyBorder="1" applyAlignment="1">
      <alignment vertical="center"/>
    </xf>
    <xf numFmtId="176" fontId="6" fillId="0" borderId="17" xfId="0" applyNumberFormat="1" applyFont="1" applyFill="1" applyBorder="1" applyAlignment="1">
      <alignment vertical="center"/>
    </xf>
    <xf numFmtId="176" fontId="6" fillId="0" borderId="41" xfId="0" applyNumberFormat="1" applyFont="1" applyFill="1" applyBorder="1" applyAlignment="1">
      <alignment horizontal="center" vertical="center"/>
    </xf>
    <xf numFmtId="177" fontId="6" fillId="0" borderId="47" xfId="0" applyNumberFormat="1" applyFont="1" applyFill="1" applyBorder="1" applyAlignment="1">
      <alignment horizontal="right" vertical="center" wrapText="1"/>
    </xf>
    <xf numFmtId="0" fontId="9" fillId="0" borderId="47" xfId="0" applyFont="1" applyFill="1" applyBorder="1"/>
    <xf numFmtId="0" fontId="6" fillId="0" borderId="32" xfId="0" applyFont="1" applyFill="1" applyBorder="1" applyAlignment="1">
      <alignment horizontal="center" vertical="center"/>
    </xf>
    <xf numFmtId="176" fontId="3" fillId="0" borderId="82" xfId="0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6" fillId="0" borderId="83" xfId="0" applyFont="1" applyFill="1" applyBorder="1" applyAlignment="1">
      <alignment horizontal="center" vertical="center"/>
    </xf>
    <xf numFmtId="0" fontId="6" fillId="0" borderId="73" xfId="0" applyFont="1" applyFill="1" applyBorder="1" applyAlignment="1">
      <alignment vertical="center"/>
    </xf>
    <xf numFmtId="0" fontId="8" fillId="0" borderId="72" xfId="0" applyFont="1" applyFill="1" applyBorder="1"/>
    <xf numFmtId="0" fontId="6" fillId="0" borderId="5" xfId="0" applyFont="1" applyFill="1" applyBorder="1" applyAlignment="1">
      <alignment vertical="top"/>
    </xf>
    <xf numFmtId="0" fontId="8" fillId="0" borderId="5" xfId="0" applyFont="1" applyFill="1" applyBorder="1"/>
    <xf numFmtId="178" fontId="6" fillId="0" borderId="48" xfId="0" applyNumberFormat="1" applyFont="1" applyFill="1" applyBorder="1" applyAlignment="1">
      <alignment vertical="center"/>
    </xf>
    <xf numFmtId="179" fontId="6" fillId="0" borderId="84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vertical="top"/>
    </xf>
    <xf numFmtId="176" fontId="3" fillId="0" borderId="85" xfId="0" applyNumberFormat="1" applyFont="1" applyFill="1" applyBorder="1" applyAlignment="1">
      <alignment vertical="center"/>
    </xf>
    <xf numFmtId="176" fontId="6" fillId="0" borderId="30" xfId="0" applyNumberFormat="1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3" fillId="0" borderId="86" xfId="0" applyNumberFormat="1" applyFont="1" applyFill="1" applyBorder="1" applyAlignment="1">
      <alignment vertical="center"/>
    </xf>
    <xf numFmtId="177" fontId="6" fillId="0" borderId="87" xfId="0" applyNumberFormat="1" applyFont="1" applyFill="1" applyBorder="1" applyAlignment="1">
      <alignment vertical="center"/>
    </xf>
    <xf numFmtId="176" fontId="6" fillId="0" borderId="0" xfId="0" applyNumberFormat="1" applyFont="1" applyFill="1" applyAlignment="1">
      <alignment horizontal="left" vertical="center"/>
    </xf>
    <xf numFmtId="0" fontId="6" fillId="0" borderId="88" xfId="0" applyFont="1" applyFill="1" applyBorder="1" applyAlignment="1">
      <alignment horizontal="center" vertical="center"/>
    </xf>
    <xf numFmtId="0" fontId="6" fillId="0" borderId="89" xfId="0" applyFont="1" applyFill="1" applyBorder="1" applyAlignment="1">
      <alignment horizontal="center" vertical="center"/>
    </xf>
    <xf numFmtId="176" fontId="6" fillId="0" borderId="89" xfId="0" applyNumberFormat="1" applyFont="1" applyFill="1" applyBorder="1" applyAlignment="1">
      <alignment horizontal="center" vertical="center"/>
    </xf>
    <xf numFmtId="176" fontId="6" fillId="0" borderId="90" xfId="0" applyNumberFormat="1" applyFont="1" applyFill="1" applyBorder="1" applyAlignment="1">
      <alignment horizontal="center" vertical="center" shrinkToFit="1"/>
    </xf>
    <xf numFmtId="176" fontId="6" fillId="0" borderId="91" xfId="0" applyNumberFormat="1" applyFont="1" applyFill="1" applyBorder="1" applyAlignment="1">
      <alignment horizontal="center" vertical="center" shrinkToFit="1"/>
    </xf>
    <xf numFmtId="0" fontId="6" fillId="0" borderId="92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 indent="1"/>
    </xf>
    <xf numFmtId="0" fontId="9" fillId="0" borderId="0" xfId="0" applyFont="1" applyFill="1"/>
    <xf numFmtId="0" fontId="6" fillId="0" borderId="16" xfId="0" applyFont="1" applyFill="1" applyBorder="1" applyAlignment="1">
      <alignment horizontal="left" vertical="center" indent="1"/>
    </xf>
    <xf numFmtId="0" fontId="6" fillId="0" borderId="50" xfId="0" applyFont="1" applyFill="1" applyBorder="1" applyAlignment="1">
      <alignment horizontal="left" vertical="center" indent="1"/>
    </xf>
    <xf numFmtId="177" fontId="6" fillId="0" borderId="51" xfId="0" applyNumberFormat="1" applyFont="1" applyFill="1" applyBorder="1" applyAlignment="1">
      <alignment vertical="center"/>
    </xf>
    <xf numFmtId="0" fontId="6" fillId="0" borderId="93" xfId="0" applyFont="1" applyFill="1" applyBorder="1" applyAlignment="1">
      <alignment vertical="center"/>
    </xf>
    <xf numFmtId="0" fontId="6" fillId="0" borderId="41" xfId="0" applyFont="1" applyFill="1" applyBorder="1" applyAlignment="1">
      <alignment horizontal="center" vertical="center"/>
    </xf>
    <xf numFmtId="176" fontId="6" fillId="0" borderId="40" xfId="0" applyNumberFormat="1" applyFont="1" applyFill="1" applyBorder="1" applyAlignment="1">
      <alignment vertical="center"/>
    </xf>
    <xf numFmtId="176" fontId="3" fillId="0" borderId="94" xfId="0" applyNumberFormat="1" applyFont="1" applyFill="1" applyBorder="1" applyAlignment="1">
      <alignment vertical="center"/>
    </xf>
    <xf numFmtId="177" fontId="6" fillId="0" borderId="95" xfId="0" applyNumberFormat="1" applyFont="1" applyFill="1" applyBorder="1" applyAlignment="1">
      <alignment vertical="center"/>
    </xf>
    <xf numFmtId="177" fontId="6" fillId="0" borderId="52" xfId="0" applyNumberFormat="1" applyFont="1" applyFill="1" applyBorder="1" applyAlignment="1">
      <alignment vertical="center"/>
    </xf>
    <xf numFmtId="0" fontId="6" fillId="0" borderId="96" xfId="0" applyFont="1" applyFill="1" applyBorder="1" applyAlignment="1">
      <alignment horizontal="left" vertical="center" indent="1"/>
    </xf>
    <xf numFmtId="0" fontId="6" fillId="0" borderId="97" xfId="0" applyFont="1" applyFill="1" applyBorder="1" applyAlignment="1">
      <alignment horizontal="center" vertical="center"/>
    </xf>
    <xf numFmtId="0" fontId="6" fillId="0" borderId="98" xfId="0" applyFont="1" applyFill="1" applyBorder="1" applyAlignment="1">
      <alignment horizontal="center" vertical="center"/>
    </xf>
    <xf numFmtId="176" fontId="6" fillId="0" borderId="98" xfId="0" applyNumberFormat="1" applyFont="1" applyFill="1" applyBorder="1" applyAlignment="1">
      <alignment vertical="center"/>
    </xf>
    <xf numFmtId="176" fontId="6" fillId="0" borderId="99" xfId="0" applyNumberFormat="1" applyFont="1" applyFill="1" applyBorder="1" applyAlignment="1">
      <alignment vertical="center"/>
    </xf>
    <xf numFmtId="0" fontId="9" fillId="0" borderId="100" xfId="0" applyFont="1" applyFill="1" applyBorder="1"/>
    <xf numFmtId="176" fontId="6" fillId="0" borderId="26" xfId="0" applyNumberFormat="1" applyFont="1" applyFill="1" applyBorder="1" applyAlignment="1">
      <alignment vertical="center"/>
    </xf>
    <xf numFmtId="176" fontId="3" fillId="0" borderId="101" xfId="0" applyNumberFormat="1" applyFont="1" applyFill="1" applyBorder="1" applyAlignment="1">
      <alignment vertical="center"/>
    </xf>
    <xf numFmtId="177" fontId="6" fillId="0" borderId="102" xfId="0" applyNumberFormat="1" applyFont="1" applyFill="1" applyBorder="1" applyAlignment="1">
      <alignment vertical="center"/>
    </xf>
    <xf numFmtId="0" fontId="6" fillId="0" borderId="17" xfId="0" applyFont="1" applyFill="1" applyBorder="1" applyAlignment="1">
      <alignment horizontal="left" vertical="center" indent="1"/>
    </xf>
    <xf numFmtId="0" fontId="6" fillId="0" borderId="103" xfId="0" applyFont="1" applyFill="1" applyBorder="1" applyAlignment="1">
      <alignment horizontal="left" vertical="center" indent="1"/>
    </xf>
    <xf numFmtId="176" fontId="6" fillId="0" borderId="104" xfId="0" applyNumberFormat="1" applyFont="1" applyFill="1" applyBorder="1" applyAlignment="1">
      <alignment vertical="center"/>
    </xf>
    <xf numFmtId="176" fontId="6" fillId="0" borderId="105" xfId="0" applyNumberFormat="1" applyFont="1" applyFill="1" applyBorder="1" applyAlignment="1">
      <alignment vertical="center"/>
    </xf>
    <xf numFmtId="176" fontId="6" fillId="0" borderId="106" xfId="0" applyNumberFormat="1" applyFont="1" applyFill="1" applyBorder="1" applyAlignment="1">
      <alignment vertical="center"/>
    </xf>
    <xf numFmtId="0" fontId="8" fillId="0" borderId="93" xfId="0" applyFont="1" applyFill="1" applyBorder="1"/>
    <xf numFmtId="0" fontId="9" fillId="0" borderId="95" xfId="0" applyFont="1" applyFill="1" applyBorder="1"/>
    <xf numFmtId="176" fontId="6" fillId="0" borderId="107" xfId="0" applyNumberFormat="1" applyFont="1" applyFill="1" applyBorder="1" applyAlignment="1">
      <alignment vertical="center"/>
    </xf>
    <xf numFmtId="176" fontId="6" fillId="0" borderId="108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325"/>
  <sheetViews>
    <sheetView tabSelected="1" view="pageBreakPreview" topLeftCell="A230" zoomScale="130" zoomScaleNormal="70" zoomScaleSheetLayoutView="130" workbookViewId="0">
      <selection activeCell="N32" sqref="N32"/>
    </sheetView>
  </sheetViews>
  <sheetFormatPr defaultColWidth="7.375" defaultRowHeight="13.5" customHeight="1" x14ac:dyDescent="0.15"/>
  <cols>
    <col min="1" max="1" width="8.375" style="37" customWidth="1"/>
    <col min="2" max="2" width="53.25" style="37" customWidth="1"/>
    <col min="3" max="3" width="8.125" style="37" customWidth="1"/>
    <col min="4" max="4" width="8.125" style="37" hidden="1" customWidth="1"/>
    <col min="5" max="6" width="5.75" style="41" hidden="1" customWidth="1"/>
    <col min="7" max="7" width="5.75" style="41" customWidth="1"/>
    <col min="8" max="8" width="5.75" style="41" hidden="1" customWidth="1"/>
    <col min="9" max="9" width="5.75" style="148" hidden="1" customWidth="1"/>
    <col min="10" max="10" width="8.625" style="41" customWidth="1"/>
    <col min="11" max="11" width="10.625" style="41" customWidth="1"/>
    <col min="12" max="12" width="12.75" style="37" customWidth="1"/>
    <col min="13" max="13" width="8.875" style="37" customWidth="1"/>
    <col min="14" max="16384" width="7.375" style="37"/>
  </cols>
  <sheetData>
    <row r="1" spans="1:12" ht="24" customHeight="1" x14ac:dyDescent="0.15">
      <c r="A1" s="233"/>
      <c r="B1" s="233"/>
      <c r="C1" s="182"/>
      <c r="D1" s="182"/>
      <c r="E1" s="197"/>
      <c r="F1" s="197"/>
      <c r="G1" s="197"/>
      <c r="H1" s="197"/>
      <c r="J1" s="37"/>
      <c r="K1" s="37"/>
    </row>
    <row r="2" spans="1:12" ht="14.25" customHeight="1" x14ac:dyDescent="0.15">
      <c r="A2" s="234" t="s">
        <v>511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</row>
    <row r="3" spans="1:12" ht="14.25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</row>
    <row r="4" spans="1:12" ht="14.25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</row>
    <row r="5" spans="1:12" ht="8.25" customHeight="1" thickBot="1" x14ac:dyDescent="0.2"/>
    <row r="6" spans="1:12" ht="14.25" customHeight="1" thickBot="1" x14ac:dyDescent="0.2">
      <c r="A6" s="183" t="s">
        <v>0</v>
      </c>
      <c r="B6" s="198" t="s">
        <v>1</v>
      </c>
      <c r="C6" s="199" t="s">
        <v>2</v>
      </c>
      <c r="D6" s="199" t="s">
        <v>276</v>
      </c>
      <c r="E6" s="200" t="s">
        <v>3</v>
      </c>
      <c r="F6" s="200" t="s">
        <v>275</v>
      </c>
      <c r="G6" s="200" t="s">
        <v>472</v>
      </c>
      <c r="H6" s="200" t="s">
        <v>470</v>
      </c>
      <c r="I6" s="200" t="s">
        <v>471</v>
      </c>
      <c r="J6" s="201" t="s">
        <v>4</v>
      </c>
      <c r="K6" s="202" t="s">
        <v>5</v>
      </c>
      <c r="L6" s="203" t="s">
        <v>6</v>
      </c>
    </row>
    <row r="7" spans="1:12" ht="16.5" customHeight="1" x14ac:dyDescent="0.15">
      <c r="A7" s="184" t="s">
        <v>7</v>
      </c>
      <c r="B7" s="204" t="s">
        <v>558</v>
      </c>
      <c r="C7" s="56" t="s">
        <v>15</v>
      </c>
      <c r="D7" s="145" t="s">
        <v>364</v>
      </c>
      <c r="E7" s="63"/>
      <c r="F7" s="138">
        <v>4</v>
      </c>
      <c r="G7" s="150">
        <f t="shared" ref="G7:G64" si="0">IF(F7=0,1,IF(F7=1,1,ROUNDUP(F7*1.2,)))</f>
        <v>5</v>
      </c>
      <c r="H7" s="138" t="e">
        <f>VLOOKUP(D7,#REF!,3,FALSE)</f>
        <v>#REF!</v>
      </c>
      <c r="I7" s="149" t="e">
        <f t="shared" ref="I7:I64" si="1">IF(F7=H7,"〇","×")</f>
        <v>#REF!</v>
      </c>
      <c r="J7" s="151">
        <v>0</v>
      </c>
      <c r="K7" s="153">
        <f t="shared" ref="K7:K70" si="2">G7*J7</f>
        <v>0</v>
      </c>
      <c r="L7" s="156"/>
    </row>
    <row r="8" spans="1:12" ht="16.5" customHeight="1" x14ac:dyDescent="0.15">
      <c r="A8" s="142"/>
      <c r="B8" s="204" t="s">
        <v>498</v>
      </c>
      <c r="C8" s="56" t="s">
        <v>15</v>
      </c>
      <c r="D8" s="145" t="s">
        <v>365</v>
      </c>
      <c r="E8" s="63"/>
      <c r="F8" s="138">
        <v>2</v>
      </c>
      <c r="G8" s="150">
        <f t="shared" si="0"/>
        <v>3</v>
      </c>
      <c r="H8" s="138" t="e">
        <f>VLOOKUP(D8,#REF!,3,FALSE)</f>
        <v>#REF!</v>
      </c>
      <c r="I8" s="149" t="e">
        <f t="shared" si="1"/>
        <v>#REF!</v>
      </c>
      <c r="J8" s="151">
        <v>0</v>
      </c>
      <c r="K8" s="153">
        <f t="shared" si="2"/>
        <v>0</v>
      </c>
      <c r="L8" s="156"/>
    </row>
    <row r="9" spans="1:12" ht="16.5" customHeight="1" x14ac:dyDescent="0.15">
      <c r="A9" s="142"/>
      <c r="B9" s="204" t="s">
        <v>499</v>
      </c>
      <c r="C9" s="56" t="s">
        <v>15</v>
      </c>
      <c r="D9" s="145" t="s">
        <v>366</v>
      </c>
      <c r="E9" s="63"/>
      <c r="F9" s="138">
        <v>2</v>
      </c>
      <c r="G9" s="150">
        <f t="shared" si="0"/>
        <v>3</v>
      </c>
      <c r="H9" s="138" t="e">
        <f>VLOOKUP(D9,#REF!,3,FALSE)</f>
        <v>#REF!</v>
      </c>
      <c r="I9" s="149" t="e">
        <f t="shared" si="1"/>
        <v>#REF!</v>
      </c>
      <c r="J9" s="151">
        <v>0</v>
      </c>
      <c r="K9" s="153">
        <f t="shared" si="2"/>
        <v>0</v>
      </c>
      <c r="L9" s="156"/>
    </row>
    <row r="10" spans="1:12" ht="16.5" customHeight="1" x14ac:dyDescent="0.15">
      <c r="A10" s="142"/>
      <c r="B10" s="204" t="s">
        <v>500</v>
      </c>
      <c r="C10" s="56" t="s">
        <v>15</v>
      </c>
      <c r="D10" s="145" t="s">
        <v>367</v>
      </c>
      <c r="E10" s="63"/>
      <c r="F10" s="138">
        <v>3</v>
      </c>
      <c r="G10" s="150">
        <f t="shared" si="0"/>
        <v>4</v>
      </c>
      <c r="H10" s="138" t="e">
        <f>VLOOKUP(D10,#REF!,3,FALSE)</f>
        <v>#REF!</v>
      </c>
      <c r="I10" s="149" t="e">
        <f t="shared" si="1"/>
        <v>#REF!</v>
      </c>
      <c r="J10" s="151">
        <v>0</v>
      </c>
      <c r="K10" s="153">
        <f t="shared" si="2"/>
        <v>0</v>
      </c>
      <c r="L10" s="156"/>
    </row>
    <row r="11" spans="1:12" ht="16.5" customHeight="1" x14ac:dyDescent="0.15">
      <c r="A11" s="142"/>
      <c r="B11" s="204" t="s">
        <v>501</v>
      </c>
      <c r="C11" s="56" t="s">
        <v>15</v>
      </c>
      <c r="D11" s="145"/>
      <c r="E11" s="63"/>
      <c r="F11" s="138"/>
      <c r="G11" s="150">
        <v>8</v>
      </c>
      <c r="H11" s="138"/>
      <c r="I11" s="149"/>
      <c r="J11" s="151">
        <v>0</v>
      </c>
      <c r="K11" s="153">
        <f t="shared" si="2"/>
        <v>0</v>
      </c>
      <c r="L11" s="156"/>
    </row>
    <row r="12" spans="1:12" ht="16.5" customHeight="1" x14ac:dyDescent="0.15">
      <c r="A12" s="142"/>
      <c r="B12" s="65" t="s">
        <v>512</v>
      </c>
      <c r="C12" s="56" t="s">
        <v>15</v>
      </c>
      <c r="D12" s="144" t="s">
        <v>378</v>
      </c>
      <c r="E12" s="57">
        <v>7</v>
      </c>
      <c r="F12" s="138">
        <v>5</v>
      </c>
      <c r="G12" s="150">
        <f t="shared" si="0"/>
        <v>6</v>
      </c>
      <c r="H12" s="138" t="e">
        <f>VLOOKUP(D12,#REF!,3,FALSE)</f>
        <v>#REF!</v>
      </c>
      <c r="I12" s="149" t="e">
        <f t="shared" si="1"/>
        <v>#REF!</v>
      </c>
      <c r="J12" s="151">
        <v>0</v>
      </c>
      <c r="K12" s="153">
        <f t="shared" si="2"/>
        <v>0</v>
      </c>
      <c r="L12" s="157"/>
    </row>
    <row r="13" spans="1:12" ht="16.5" customHeight="1" x14ac:dyDescent="0.15">
      <c r="A13" s="142"/>
      <c r="B13" s="65" t="s">
        <v>494</v>
      </c>
      <c r="C13" s="56" t="s">
        <v>15</v>
      </c>
      <c r="D13" s="144"/>
      <c r="E13" s="57"/>
      <c r="F13" s="138"/>
      <c r="G13" s="150">
        <v>1</v>
      </c>
      <c r="H13" s="138"/>
      <c r="I13" s="149"/>
      <c r="J13" s="151">
        <v>0</v>
      </c>
      <c r="K13" s="153">
        <f t="shared" si="2"/>
        <v>0</v>
      </c>
      <c r="L13" s="157"/>
    </row>
    <row r="14" spans="1:12" ht="16.5" customHeight="1" x14ac:dyDescent="0.15">
      <c r="A14" s="142"/>
      <c r="B14" s="65" t="s">
        <v>495</v>
      </c>
      <c r="C14" s="56" t="s">
        <v>15</v>
      </c>
      <c r="D14" s="144"/>
      <c r="E14" s="57"/>
      <c r="F14" s="138"/>
      <c r="G14" s="150">
        <v>1</v>
      </c>
      <c r="H14" s="138"/>
      <c r="I14" s="149"/>
      <c r="J14" s="151">
        <v>0</v>
      </c>
      <c r="K14" s="153">
        <f t="shared" si="2"/>
        <v>0</v>
      </c>
      <c r="L14" s="157"/>
    </row>
    <row r="15" spans="1:12" ht="16.5" customHeight="1" x14ac:dyDescent="0.15">
      <c r="A15" s="142"/>
      <c r="B15" s="65" t="s">
        <v>496</v>
      </c>
      <c r="C15" s="56" t="s">
        <v>15</v>
      </c>
      <c r="D15" s="144"/>
      <c r="E15" s="57"/>
      <c r="F15" s="138"/>
      <c r="G15" s="150">
        <v>1</v>
      </c>
      <c r="H15" s="138"/>
      <c r="I15" s="149"/>
      <c r="J15" s="151">
        <v>0</v>
      </c>
      <c r="K15" s="153">
        <f t="shared" si="2"/>
        <v>0</v>
      </c>
      <c r="L15" s="157"/>
    </row>
    <row r="16" spans="1:12" s="205" customFormat="1" ht="16.5" customHeight="1" x14ac:dyDescent="0.15">
      <c r="A16" s="185"/>
      <c r="B16" s="65" t="s">
        <v>497</v>
      </c>
      <c r="C16" s="56" t="s">
        <v>15</v>
      </c>
      <c r="D16" s="144"/>
      <c r="E16" s="57"/>
      <c r="F16" s="138"/>
      <c r="G16" s="150">
        <v>1</v>
      </c>
      <c r="H16" s="138"/>
      <c r="I16" s="149"/>
      <c r="J16" s="151">
        <v>0</v>
      </c>
      <c r="K16" s="153">
        <f t="shared" si="2"/>
        <v>0</v>
      </c>
      <c r="L16" s="157"/>
    </row>
    <row r="17" spans="1:12" s="205" customFormat="1" ht="16.5" customHeight="1" x14ac:dyDescent="0.15">
      <c r="A17" s="185"/>
      <c r="B17" s="65" t="s">
        <v>357</v>
      </c>
      <c r="C17" s="56" t="s">
        <v>51</v>
      </c>
      <c r="D17" s="144" t="s">
        <v>282</v>
      </c>
      <c r="E17" s="57"/>
      <c r="F17" s="138">
        <v>0</v>
      </c>
      <c r="G17" s="150">
        <f t="shared" si="0"/>
        <v>1</v>
      </c>
      <c r="H17" s="138" t="e">
        <f>VLOOKUP(D17,#REF!,3,FALSE)</f>
        <v>#REF!</v>
      </c>
      <c r="I17" s="149" t="e">
        <f t="shared" si="1"/>
        <v>#REF!</v>
      </c>
      <c r="J17" s="151">
        <v>0</v>
      </c>
      <c r="K17" s="153">
        <f t="shared" si="2"/>
        <v>0</v>
      </c>
      <c r="L17" s="157"/>
    </row>
    <row r="18" spans="1:12" s="205" customFormat="1" ht="16.5" customHeight="1" x14ac:dyDescent="0.15">
      <c r="A18" s="185"/>
      <c r="B18" s="65" t="s">
        <v>358</v>
      </c>
      <c r="C18" s="56" t="s">
        <v>51</v>
      </c>
      <c r="D18" s="144" t="s">
        <v>283</v>
      </c>
      <c r="E18" s="57"/>
      <c r="F18" s="138">
        <v>1</v>
      </c>
      <c r="G18" s="150">
        <f t="shared" si="0"/>
        <v>1</v>
      </c>
      <c r="H18" s="138" t="e">
        <f>VLOOKUP(D18,#REF!,3,FALSE)</f>
        <v>#REF!</v>
      </c>
      <c r="I18" s="149" t="e">
        <f t="shared" si="1"/>
        <v>#REF!</v>
      </c>
      <c r="J18" s="151">
        <v>0</v>
      </c>
      <c r="K18" s="153">
        <f t="shared" si="2"/>
        <v>0</v>
      </c>
      <c r="L18" s="157"/>
    </row>
    <row r="19" spans="1:12" s="205" customFormat="1" ht="16.5" customHeight="1" x14ac:dyDescent="0.15">
      <c r="A19" s="185"/>
      <c r="B19" s="65" t="s">
        <v>359</v>
      </c>
      <c r="C19" s="56" t="s">
        <v>51</v>
      </c>
      <c r="D19" s="144" t="s">
        <v>284</v>
      </c>
      <c r="E19" s="57"/>
      <c r="F19" s="138">
        <v>1</v>
      </c>
      <c r="G19" s="150">
        <f t="shared" si="0"/>
        <v>1</v>
      </c>
      <c r="H19" s="138" t="e">
        <f>VLOOKUP(D19,#REF!,3,FALSE)</f>
        <v>#REF!</v>
      </c>
      <c r="I19" s="149" t="e">
        <f t="shared" si="1"/>
        <v>#REF!</v>
      </c>
      <c r="J19" s="151">
        <v>0</v>
      </c>
      <c r="K19" s="153">
        <f t="shared" si="2"/>
        <v>0</v>
      </c>
      <c r="L19" s="157"/>
    </row>
    <row r="20" spans="1:12" s="205" customFormat="1" ht="16.5" customHeight="1" x14ac:dyDescent="0.15">
      <c r="A20" s="185"/>
      <c r="B20" s="65" t="s">
        <v>360</v>
      </c>
      <c r="C20" s="56" t="s">
        <v>51</v>
      </c>
      <c r="D20" s="144" t="s">
        <v>285</v>
      </c>
      <c r="E20" s="57"/>
      <c r="F20" s="138">
        <v>1</v>
      </c>
      <c r="G20" s="150">
        <f t="shared" si="0"/>
        <v>1</v>
      </c>
      <c r="H20" s="138" t="e">
        <f>VLOOKUP(D20,#REF!,3,FALSE)</f>
        <v>#REF!</v>
      </c>
      <c r="I20" s="149" t="e">
        <f t="shared" si="1"/>
        <v>#REF!</v>
      </c>
      <c r="J20" s="151">
        <v>0</v>
      </c>
      <c r="K20" s="153">
        <f t="shared" si="2"/>
        <v>0</v>
      </c>
      <c r="L20" s="157"/>
    </row>
    <row r="21" spans="1:12" s="205" customFormat="1" ht="16.5" customHeight="1" x14ac:dyDescent="0.15">
      <c r="A21" s="185"/>
      <c r="B21" s="65" t="s">
        <v>547</v>
      </c>
      <c r="C21" s="56" t="s">
        <v>51</v>
      </c>
      <c r="D21" s="144" t="s">
        <v>282</v>
      </c>
      <c r="E21" s="57"/>
      <c r="F21" s="138">
        <v>0</v>
      </c>
      <c r="G21" s="150">
        <f>IF(F21=0,1,IF(F21=1,1,ROUNDUP(F21*1.2,)))</f>
        <v>1</v>
      </c>
      <c r="H21" s="138"/>
      <c r="I21" s="149"/>
      <c r="J21" s="151">
        <v>0</v>
      </c>
      <c r="K21" s="153">
        <f t="shared" si="2"/>
        <v>0</v>
      </c>
      <c r="L21" s="157"/>
    </row>
    <row r="22" spans="1:12" s="205" customFormat="1" ht="16.5" customHeight="1" x14ac:dyDescent="0.15">
      <c r="A22" s="185"/>
      <c r="B22" s="65" t="s">
        <v>559</v>
      </c>
      <c r="C22" s="56" t="s">
        <v>15</v>
      </c>
      <c r="D22" s="144" t="s">
        <v>278</v>
      </c>
      <c r="E22" s="57">
        <v>4</v>
      </c>
      <c r="F22" s="138">
        <v>2</v>
      </c>
      <c r="G22" s="150">
        <f t="shared" si="0"/>
        <v>3</v>
      </c>
      <c r="H22" s="138" t="e">
        <f>VLOOKUP(D22,#REF!,3,FALSE)</f>
        <v>#REF!</v>
      </c>
      <c r="I22" s="149" t="e">
        <f t="shared" si="1"/>
        <v>#REF!</v>
      </c>
      <c r="J22" s="151">
        <v>0</v>
      </c>
      <c r="K22" s="153">
        <f t="shared" si="2"/>
        <v>0</v>
      </c>
      <c r="L22" s="157"/>
    </row>
    <row r="23" spans="1:12" s="205" customFormat="1" ht="16.5" customHeight="1" x14ac:dyDescent="0.15">
      <c r="A23" s="185"/>
      <c r="B23" s="65" t="s">
        <v>361</v>
      </c>
      <c r="C23" s="56" t="s">
        <v>15</v>
      </c>
      <c r="D23" s="144" t="s">
        <v>279</v>
      </c>
      <c r="E23" s="57">
        <v>4</v>
      </c>
      <c r="F23" s="138">
        <v>1</v>
      </c>
      <c r="G23" s="150">
        <f t="shared" si="0"/>
        <v>1</v>
      </c>
      <c r="H23" s="138" t="e">
        <f>VLOOKUP(D23,#REF!,3,FALSE)</f>
        <v>#REF!</v>
      </c>
      <c r="I23" s="149" t="e">
        <f t="shared" si="1"/>
        <v>#REF!</v>
      </c>
      <c r="J23" s="151">
        <v>0</v>
      </c>
      <c r="K23" s="153">
        <f t="shared" si="2"/>
        <v>0</v>
      </c>
      <c r="L23" s="157"/>
    </row>
    <row r="24" spans="1:12" s="205" customFormat="1" ht="16.5" customHeight="1" x14ac:dyDescent="0.15">
      <c r="A24" s="185"/>
      <c r="B24" s="65" t="s">
        <v>362</v>
      </c>
      <c r="C24" s="56" t="s">
        <v>15</v>
      </c>
      <c r="D24" s="144" t="s">
        <v>280</v>
      </c>
      <c r="E24" s="57">
        <v>4</v>
      </c>
      <c r="F24" s="138">
        <v>1</v>
      </c>
      <c r="G24" s="150">
        <f t="shared" si="0"/>
        <v>1</v>
      </c>
      <c r="H24" s="138" t="e">
        <f>VLOOKUP(D24,#REF!,3,FALSE)</f>
        <v>#REF!</v>
      </c>
      <c r="I24" s="149" t="e">
        <f t="shared" si="1"/>
        <v>#REF!</v>
      </c>
      <c r="J24" s="151">
        <v>0</v>
      </c>
      <c r="K24" s="153">
        <f t="shared" si="2"/>
        <v>0</v>
      </c>
      <c r="L24" s="157"/>
    </row>
    <row r="25" spans="1:12" s="205" customFormat="1" ht="16.5" customHeight="1" x14ac:dyDescent="0.15">
      <c r="A25" s="185"/>
      <c r="B25" s="65" t="s">
        <v>363</v>
      </c>
      <c r="C25" s="56" t="s">
        <v>15</v>
      </c>
      <c r="D25" s="144" t="s">
        <v>281</v>
      </c>
      <c r="E25" s="57">
        <v>4</v>
      </c>
      <c r="F25" s="138">
        <v>2</v>
      </c>
      <c r="G25" s="150">
        <f t="shared" si="0"/>
        <v>3</v>
      </c>
      <c r="H25" s="138" t="e">
        <f>VLOOKUP(D25,#REF!,3,FALSE)</f>
        <v>#REF!</v>
      </c>
      <c r="I25" s="149" t="e">
        <f t="shared" si="1"/>
        <v>#REF!</v>
      </c>
      <c r="J25" s="151">
        <v>0</v>
      </c>
      <c r="K25" s="153">
        <f t="shared" si="2"/>
        <v>0</v>
      </c>
      <c r="L25" s="157"/>
    </row>
    <row r="26" spans="1:12" s="205" customFormat="1" ht="16.5" customHeight="1" x14ac:dyDescent="0.15">
      <c r="A26" s="185"/>
      <c r="B26" s="65" t="s">
        <v>513</v>
      </c>
      <c r="C26" s="56" t="s">
        <v>15</v>
      </c>
      <c r="D26" s="144" t="s">
        <v>448</v>
      </c>
      <c r="E26" s="57">
        <v>6</v>
      </c>
      <c r="F26" s="138">
        <v>4</v>
      </c>
      <c r="G26" s="150">
        <f t="shared" si="0"/>
        <v>5</v>
      </c>
      <c r="H26" s="138" t="e">
        <f>VLOOKUP(D26,#REF!,3,FALSE)</f>
        <v>#REF!</v>
      </c>
      <c r="I26" s="149" t="e">
        <f t="shared" si="1"/>
        <v>#REF!</v>
      </c>
      <c r="J26" s="151">
        <v>0</v>
      </c>
      <c r="K26" s="153">
        <f t="shared" si="2"/>
        <v>0</v>
      </c>
      <c r="L26" s="157"/>
    </row>
    <row r="27" spans="1:12" s="205" customFormat="1" ht="16.5" customHeight="1" x14ac:dyDescent="0.15">
      <c r="A27" s="185"/>
      <c r="B27" s="65" t="s">
        <v>516</v>
      </c>
      <c r="C27" s="56" t="s">
        <v>15</v>
      </c>
      <c r="D27" s="144" t="s">
        <v>449</v>
      </c>
      <c r="E27" s="57">
        <v>6</v>
      </c>
      <c r="F27" s="138">
        <v>1</v>
      </c>
      <c r="G27" s="150">
        <f t="shared" si="0"/>
        <v>1</v>
      </c>
      <c r="H27" s="138" t="e">
        <f>VLOOKUP(D27,#REF!,3,FALSE)</f>
        <v>#REF!</v>
      </c>
      <c r="I27" s="149" t="e">
        <f t="shared" si="1"/>
        <v>#REF!</v>
      </c>
      <c r="J27" s="151">
        <v>0</v>
      </c>
      <c r="K27" s="153">
        <f t="shared" si="2"/>
        <v>0</v>
      </c>
      <c r="L27" s="157"/>
    </row>
    <row r="28" spans="1:12" s="205" customFormat="1" ht="16.5" customHeight="1" x14ac:dyDescent="0.15">
      <c r="A28" s="185"/>
      <c r="B28" s="65" t="s">
        <v>517</v>
      </c>
      <c r="C28" s="56" t="s">
        <v>15</v>
      </c>
      <c r="D28" s="144" t="s">
        <v>450</v>
      </c>
      <c r="E28" s="57">
        <v>6</v>
      </c>
      <c r="F28" s="138">
        <v>1</v>
      </c>
      <c r="G28" s="150">
        <f t="shared" si="0"/>
        <v>1</v>
      </c>
      <c r="H28" s="138" t="e">
        <f>VLOOKUP(D28,#REF!,3,FALSE)</f>
        <v>#REF!</v>
      </c>
      <c r="I28" s="149" t="e">
        <f t="shared" si="1"/>
        <v>#REF!</v>
      </c>
      <c r="J28" s="151">
        <v>0</v>
      </c>
      <c r="K28" s="153">
        <f t="shared" si="2"/>
        <v>0</v>
      </c>
      <c r="L28" s="157"/>
    </row>
    <row r="29" spans="1:12" s="205" customFormat="1" ht="16.5" customHeight="1" x14ac:dyDescent="0.15">
      <c r="A29" s="185"/>
      <c r="B29" s="65" t="s">
        <v>518</v>
      </c>
      <c r="C29" s="56" t="s">
        <v>15</v>
      </c>
      <c r="D29" s="144" t="s">
        <v>451</v>
      </c>
      <c r="E29" s="57">
        <v>6</v>
      </c>
      <c r="F29" s="138">
        <v>1</v>
      </c>
      <c r="G29" s="150">
        <f t="shared" si="0"/>
        <v>1</v>
      </c>
      <c r="H29" s="138" t="e">
        <f>VLOOKUP(D29,#REF!,3,FALSE)</f>
        <v>#REF!</v>
      </c>
      <c r="I29" s="149" t="e">
        <f t="shared" si="1"/>
        <v>#REF!</v>
      </c>
      <c r="J29" s="151">
        <v>0</v>
      </c>
      <c r="K29" s="153">
        <f t="shared" si="2"/>
        <v>0</v>
      </c>
      <c r="L29" s="157"/>
    </row>
    <row r="30" spans="1:12" s="205" customFormat="1" ht="16.5" customHeight="1" x14ac:dyDescent="0.15">
      <c r="A30" s="185"/>
      <c r="B30" s="65" t="s">
        <v>485</v>
      </c>
      <c r="C30" s="56" t="s">
        <v>51</v>
      </c>
      <c r="D30" s="144" t="s">
        <v>457</v>
      </c>
      <c r="E30" s="57">
        <v>8</v>
      </c>
      <c r="F30" s="138">
        <v>16</v>
      </c>
      <c r="G30" s="150">
        <v>30</v>
      </c>
      <c r="H30" s="138" t="e">
        <f>VLOOKUP(D30,#REF!,3,FALSE)</f>
        <v>#REF!</v>
      </c>
      <c r="I30" s="149" t="e">
        <f t="shared" si="1"/>
        <v>#REF!</v>
      </c>
      <c r="J30" s="151">
        <v>0</v>
      </c>
      <c r="K30" s="153">
        <f t="shared" si="2"/>
        <v>0</v>
      </c>
      <c r="L30" s="157"/>
    </row>
    <row r="31" spans="1:12" s="205" customFormat="1" ht="16.5" customHeight="1" x14ac:dyDescent="0.15">
      <c r="A31" s="185"/>
      <c r="B31" s="65" t="s">
        <v>486</v>
      </c>
      <c r="C31" s="56" t="s">
        <v>51</v>
      </c>
      <c r="D31" s="144" t="s">
        <v>458</v>
      </c>
      <c r="E31" s="57">
        <v>7</v>
      </c>
      <c r="F31" s="138">
        <v>5</v>
      </c>
      <c r="G31" s="150">
        <v>20</v>
      </c>
      <c r="H31" s="138" t="e">
        <f>VLOOKUP(D31,#REF!,3,FALSE)</f>
        <v>#REF!</v>
      </c>
      <c r="I31" s="149" t="e">
        <f t="shared" si="1"/>
        <v>#REF!</v>
      </c>
      <c r="J31" s="151">
        <v>0</v>
      </c>
      <c r="K31" s="153">
        <f t="shared" si="2"/>
        <v>0</v>
      </c>
      <c r="L31" s="157"/>
    </row>
    <row r="32" spans="1:12" s="205" customFormat="1" ht="16.5" customHeight="1" x14ac:dyDescent="0.15">
      <c r="A32" s="185"/>
      <c r="B32" s="65" t="s">
        <v>487</v>
      </c>
      <c r="C32" s="56" t="s">
        <v>51</v>
      </c>
      <c r="D32" s="144" t="s">
        <v>459</v>
      </c>
      <c r="E32" s="57">
        <v>7</v>
      </c>
      <c r="F32" s="138">
        <v>3</v>
      </c>
      <c r="G32" s="150">
        <v>20</v>
      </c>
      <c r="H32" s="138" t="e">
        <f>VLOOKUP(D32,#REF!,3,FALSE)</f>
        <v>#REF!</v>
      </c>
      <c r="I32" s="149" t="e">
        <f t="shared" si="1"/>
        <v>#REF!</v>
      </c>
      <c r="J32" s="151">
        <v>0</v>
      </c>
      <c r="K32" s="153">
        <f t="shared" si="2"/>
        <v>0</v>
      </c>
      <c r="L32" s="157"/>
    </row>
    <row r="33" spans="1:12" s="205" customFormat="1" ht="16.5" customHeight="1" x14ac:dyDescent="0.15">
      <c r="A33" s="185"/>
      <c r="B33" s="65" t="s">
        <v>488</v>
      </c>
      <c r="C33" s="56" t="s">
        <v>51</v>
      </c>
      <c r="D33" s="144" t="s">
        <v>460</v>
      </c>
      <c r="E33" s="57">
        <v>7</v>
      </c>
      <c r="F33" s="138">
        <v>5</v>
      </c>
      <c r="G33" s="150">
        <v>20</v>
      </c>
      <c r="H33" s="138" t="e">
        <f>VLOOKUP(D33,#REF!,3,FALSE)</f>
        <v>#REF!</v>
      </c>
      <c r="I33" s="149" t="e">
        <f t="shared" si="1"/>
        <v>#REF!</v>
      </c>
      <c r="J33" s="151">
        <v>0</v>
      </c>
      <c r="K33" s="153">
        <f t="shared" si="2"/>
        <v>0</v>
      </c>
      <c r="L33" s="157"/>
    </row>
    <row r="34" spans="1:12" s="205" customFormat="1" ht="16.5" customHeight="1" x14ac:dyDescent="0.15">
      <c r="A34" s="185"/>
      <c r="B34" s="65" t="s">
        <v>489</v>
      </c>
      <c r="C34" s="56" t="s">
        <v>51</v>
      </c>
      <c r="D34" s="144"/>
      <c r="E34" s="57"/>
      <c r="F34" s="138"/>
      <c r="G34" s="150">
        <v>1</v>
      </c>
      <c r="H34" s="138"/>
      <c r="I34" s="149"/>
      <c r="J34" s="151">
        <v>0</v>
      </c>
      <c r="K34" s="153">
        <f t="shared" si="2"/>
        <v>0</v>
      </c>
      <c r="L34" s="157"/>
    </row>
    <row r="35" spans="1:12" s="205" customFormat="1" ht="16.5" customHeight="1" x14ac:dyDescent="0.15">
      <c r="A35" s="185"/>
      <c r="B35" s="65" t="s">
        <v>490</v>
      </c>
      <c r="C35" s="56" t="s">
        <v>51</v>
      </c>
      <c r="D35" s="144"/>
      <c r="E35" s="57"/>
      <c r="F35" s="138"/>
      <c r="G35" s="150">
        <v>1</v>
      </c>
      <c r="H35" s="138"/>
      <c r="I35" s="149"/>
      <c r="J35" s="151">
        <v>0</v>
      </c>
      <c r="K35" s="153">
        <f t="shared" si="2"/>
        <v>0</v>
      </c>
      <c r="L35" s="157"/>
    </row>
    <row r="36" spans="1:12" s="205" customFormat="1" ht="16.5" customHeight="1" x14ac:dyDescent="0.15">
      <c r="A36" s="185"/>
      <c r="B36" s="65" t="s">
        <v>491</v>
      </c>
      <c r="C36" s="56" t="s">
        <v>51</v>
      </c>
      <c r="D36" s="144"/>
      <c r="E36" s="57"/>
      <c r="F36" s="138"/>
      <c r="G36" s="150">
        <v>1</v>
      </c>
      <c r="H36" s="138"/>
      <c r="I36" s="149"/>
      <c r="J36" s="151">
        <v>0</v>
      </c>
      <c r="K36" s="153">
        <f t="shared" si="2"/>
        <v>0</v>
      </c>
      <c r="L36" s="157"/>
    </row>
    <row r="37" spans="1:12" s="205" customFormat="1" ht="16.5" customHeight="1" x14ac:dyDescent="0.15">
      <c r="A37" s="185"/>
      <c r="B37" s="65" t="s">
        <v>492</v>
      </c>
      <c r="C37" s="56" t="s">
        <v>51</v>
      </c>
      <c r="D37" s="144"/>
      <c r="E37" s="57"/>
      <c r="F37" s="138"/>
      <c r="G37" s="150">
        <v>1</v>
      </c>
      <c r="H37" s="138"/>
      <c r="I37" s="149"/>
      <c r="J37" s="151">
        <v>0</v>
      </c>
      <c r="K37" s="153">
        <f t="shared" si="2"/>
        <v>0</v>
      </c>
      <c r="L37" s="157"/>
    </row>
    <row r="38" spans="1:12" s="205" customFormat="1" ht="16.5" customHeight="1" x14ac:dyDescent="0.15">
      <c r="A38" s="185"/>
      <c r="B38" s="65" t="s">
        <v>560</v>
      </c>
      <c r="C38" s="56" t="s">
        <v>51</v>
      </c>
      <c r="D38" s="144"/>
      <c r="E38" s="57"/>
      <c r="F38" s="138"/>
      <c r="G38" s="150">
        <v>1</v>
      </c>
      <c r="H38" s="138"/>
      <c r="I38" s="149"/>
      <c r="J38" s="151">
        <v>0</v>
      </c>
      <c r="K38" s="153">
        <f t="shared" si="2"/>
        <v>0</v>
      </c>
      <c r="L38" s="157"/>
    </row>
    <row r="39" spans="1:12" s="205" customFormat="1" ht="16.5" customHeight="1" x14ac:dyDescent="0.15">
      <c r="A39" s="185"/>
      <c r="B39" s="65" t="s">
        <v>549</v>
      </c>
      <c r="C39" s="56" t="s">
        <v>51</v>
      </c>
      <c r="D39" s="144"/>
      <c r="E39" s="57"/>
      <c r="F39" s="138"/>
      <c r="G39" s="150">
        <v>1</v>
      </c>
      <c r="H39" s="138"/>
      <c r="I39" s="149"/>
      <c r="J39" s="151">
        <v>0</v>
      </c>
      <c r="K39" s="153">
        <f t="shared" si="2"/>
        <v>0</v>
      </c>
      <c r="L39" s="157"/>
    </row>
    <row r="40" spans="1:12" s="205" customFormat="1" ht="16.5" customHeight="1" x14ac:dyDescent="0.15">
      <c r="A40" s="185"/>
      <c r="B40" s="65" t="s">
        <v>548</v>
      </c>
      <c r="C40" s="56" t="s">
        <v>51</v>
      </c>
      <c r="D40" s="144"/>
      <c r="E40" s="57"/>
      <c r="F40" s="138"/>
      <c r="G40" s="150">
        <v>1</v>
      </c>
      <c r="H40" s="138"/>
      <c r="I40" s="149"/>
      <c r="J40" s="151">
        <v>0</v>
      </c>
      <c r="K40" s="153">
        <f t="shared" si="2"/>
        <v>0</v>
      </c>
      <c r="L40" s="157"/>
    </row>
    <row r="41" spans="1:12" s="205" customFormat="1" ht="16.5" customHeight="1" x14ac:dyDescent="0.15">
      <c r="A41" s="185"/>
      <c r="B41" s="65" t="s">
        <v>550</v>
      </c>
      <c r="C41" s="56" t="s">
        <v>51</v>
      </c>
      <c r="D41" s="144"/>
      <c r="E41" s="57"/>
      <c r="F41" s="138"/>
      <c r="G41" s="150">
        <v>1</v>
      </c>
      <c r="H41" s="138"/>
      <c r="I41" s="149"/>
      <c r="J41" s="151">
        <v>0</v>
      </c>
      <c r="K41" s="153">
        <f t="shared" si="2"/>
        <v>0</v>
      </c>
      <c r="L41" s="157"/>
    </row>
    <row r="42" spans="1:12" s="205" customFormat="1" ht="16.5" customHeight="1" x14ac:dyDescent="0.15">
      <c r="A42" s="185"/>
      <c r="B42" s="65" t="s">
        <v>561</v>
      </c>
      <c r="C42" s="56" t="s">
        <v>15</v>
      </c>
      <c r="D42" s="144"/>
      <c r="E42" s="57"/>
      <c r="F42" s="138"/>
      <c r="G42" s="150">
        <v>20</v>
      </c>
      <c r="H42" s="138"/>
      <c r="I42" s="149"/>
      <c r="J42" s="151">
        <v>0</v>
      </c>
      <c r="K42" s="153">
        <f t="shared" si="2"/>
        <v>0</v>
      </c>
      <c r="L42" s="157"/>
    </row>
    <row r="43" spans="1:12" s="205" customFormat="1" ht="16.5" customHeight="1" x14ac:dyDescent="0.15">
      <c r="A43" s="185"/>
      <c r="B43" s="65" t="s">
        <v>493</v>
      </c>
      <c r="C43" s="56" t="s">
        <v>51</v>
      </c>
      <c r="D43" s="144"/>
      <c r="E43" s="57"/>
      <c r="F43" s="138"/>
      <c r="G43" s="150">
        <v>5</v>
      </c>
      <c r="H43" s="138"/>
      <c r="I43" s="149"/>
      <c r="J43" s="151">
        <v>0</v>
      </c>
      <c r="K43" s="153">
        <f t="shared" si="2"/>
        <v>0</v>
      </c>
      <c r="L43" s="157"/>
    </row>
    <row r="44" spans="1:12" s="205" customFormat="1" ht="16.5" customHeight="1" x14ac:dyDescent="0.15">
      <c r="A44" s="185"/>
      <c r="B44" s="65" t="s">
        <v>562</v>
      </c>
      <c r="C44" s="56" t="s">
        <v>51</v>
      </c>
      <c r="D44" s="144"/>
      <c r="E44" s="57"/>
      <c r="F44" s="138"/>
      <c r="G44" s="150">
        <v>2</v>
      </c>
      <c r="H44" s="138"/>
      <c r="I44" s="149"/>
      <c r="J44" s="151">
        <v>0</v>
      </c>
      <c r="K44" s="153">
        <f t="shared" si="2"/>
        <v>0</v>
      </c>
      <c r="L44" s="157"/>
    </row>
    <row r="45" spans="1:12" s="205" customFormat="1" ht="16.5" customHeight="1" x14ac:dyDescent="0.15">
      <c r="A45" s="185"/>
      <c r="B45" s="65" t="s">
        <v>563</v>
      </c>
      <c r="C45" s="56" t="s">
        <v>51</v>
      </c>
      <c r="D45" s="144"/>
      <c r="E45" s="57"/>
      <c r="F45" s="138"/>
      <c r="G45" s="150">
        <v>2</v>
      </c>
      <c r="H45" s="138"/>
      <c r="I45" s="149"/>
      <c r="J45" s="151">
        <v>0</v>
      </c>
      <c r="K45" s="153">
        <f t="shared" si="2"/>
        <v>0</v>
      </c>
      <c r="L45" s="157"/>
    </row>
    <row r="46" spans="1:12" s="205" customFormat="1" ht="16.5" customHeight="1" x14ac:dyDescent="0.15">
      <c r="A46" s="185"/>
      <c r="B46" s="65" t="s">
        <v>564</v>
      </c>
      <c r="C46" s="56" t="s">
        <v>51</v>
      </c>
      <c r="D46" s="144"/>
      <c r="E46" s="57"/>
      <c r="F46" s="138"/>
      <c r="G46" s="150">
        <v>1</v>
      </c>
      <c r="H46" s="138"/>
      <c r="I46" s="149"/>
      <c r="J46" s="151">
        <v>0</v>
      </c>
      <c r="K46" s="153">
        <f t="shared" si="2"/>
        <v>0</v>
      </c>
      <c r="L46" s="157"/>
    </row>
    <row r="47" spans="1:12" ht="16.5" customHeight="1" x14ac:dyDescent="0.15">
      <c r="A47" s="142"/>
      <c r="B47" s="55" t="s">
        <v>565</v>
      </c>
      <c r="C47" s="56" t="s">
        <v>15</v>
      </c>
      <c r="D47" s="144" t="s">
        <v>309</v>
      </c>
      <c r="E47" s="57"/>
      <c r="F47" s="138">
        <v>13</v>
      </c>
      <c r="G47" s="150">
        <f t="shared" si="0"/>
        <v>16</v>
      </c>
      <c r="H47" s="138" t="e">
        <f>VLOOKUP(D47,#REF!,3,FALSE)</f>
        <v>#REF!</v>
      </c>
      <c r="I47" s="149" t="e">
        <f t="shared" si="1"/>
        <v>#REF!</v>
      </c>
      <c r="J47" s="151">
        <v>0</v>
      </c>
      <c r="K47" s="153">
        <f t="shared" si="2"/>
        <v>0</v>
      </c>
      <c r="L47" s="158"/>
    </row>
    <row r="48" spans="1:12" ht="16.5" customHeight="1" x14ac:dyDescent="0.15">
      <c r="A48" s="142"/>
      <c r="B48" s="55" t="s">
        <v>566</v>
      </c>
      <c r="C48" s="56" t="s">
        <v>15</v>
      </c>
      <c r="D48" s="144" t="s">
        <v>310</v>
      </c>
      <c r="E48" s="57"/>
      <c r="F48" s="138">
        <v>13</v>
      </c>
      <c r="G48" s="150">
        <f t="shared" si="0"/>
        <v>16</v>
      </c>
      <c r="H48" s="138" t="e">
        <f>VLOOKUP(D48,#REF!,3,FALSE)</f>
        <v>#REF!</v>
      </c>
      <c r="I48" s="149" t="e">
        <f t="shared" si="1"/>
        <v>#REF!</v>
      </c>
      <c r="J48" s="151">
        <v>0</v>
      </c>
      <c r="K48" s="153">
        <f t="shared" si="2"/>
        <v>0</v>
      </c>
      <c r="L48" s="158"/>
    </row>
    <row r="49" spans="1:12" ht="16.5" customHeight="1" x14ac:dyDescent="0.15">
      <c r="A49" s="142"/>
      <c r="B49" s="55" t="s">
        <v>514</v>
      </c>
      <c r="C49" s="56" t="s">
        <v>15</v>
      </c>
      <c r="D49" s="144" t="s">
        <v>311</v>
      </c>
      <c r="E49" s="57"/>
      <c r="F49" s="138">
        <v>13</v>
      </c>
      <c r="G49" s="150">
        <f t="shared" si="0"/>
        <v>16</v>
      </c>
      <c r="H49" s="138" t="e">
        <f>VLOOKUP(D49,#REF!,3,FALSE)</f>
        <v>#REF!</v>
      </c>
      <c r="I49" s="149" t="e">
        <f t="shared" si="1"/>
        <v>#REF!</v>
      </c>
      <c r="J49" s="151">
        <v>0</v>
      </c>
      <c r="K49" s="153">
        <f t="shared" si="2"/>
        <v>0</v>
      </c>
      <c r="L49" s="158"/>
    </row>
    <row r="50" spans="1:12" ht="16.5" customHeight="1" x14ac:dyDescent="0.15">
      <c r="A50" s="142"/>
      <c r="B50" s="55" t="s">
        <v>307</v>
      </c>
      <c r="C50" s="56" t="s">
        <v>15</v>
      </c>
      <c r="D50" s="144" t="s">
        <v>312</v>
      </c>
      <c r="E50" s="57"/>
      <c r="F50" s="138">
        <v>13</v>
      </c>
      <c r="G50" s="150">
        <f t="shared" si="0"/>
        <v>16</v>
      </c>
      <c r="H50" s="138" t="e">
        <f>VLOOKUP(D50,#REF!,3,FALSE)</f>
        <v>#REF!</v>
      </c>
      <c r="I50" s="149" t="e">
        <f t="shared" si="1"/>
        <v>#REF!</v>
      </c>
      <c r="J50" s="151">
        <v>0</v>
      </c>
      <c r="K50" s="153">
        <f t="shared" si="2"/>
        <v>0</v>
      </c>
      <c r="L50" s="158"/>
    </row>
    <row r="51" spans="1:12" ht="16.5" customHeight="1" x14ac:dyDescent="0.15">
      <c r="A51" s="142"/>
      <c r="B51" s="55" t="s">
        <v>308</v>
      </c>
      <c r="C51" s="56" t="s">
        <v>15</v>
      </c>
      <c r="D51" s="144" t="s">
        <v>313</v>
      </c>
      <c r="E51" s="57"/>
      <c r="F51" s="138">
        <v>13</v>
      </c>
      <c r="G51" s="150">
        <f t="shared" si="0"/>
        <v>16</v>
      </c>
      <c r="H51" s="138" t="e">
        <f>VLOOKUP(D51,#REF!,3,FALSE)</f>
        <v>#REF!</v>
      </c>
      <c r="I51" s="149" t="e">
        <f t="shared" si="1"/>
        <v>#REF!</v>
      </c>
      <c r="J51" s="151">
        <v>0</v>
      </c>
      <c r="K51" s="153">
        <f t="shared" si="2"/>
        <v>0</v>
      </c>
      <c r="L51" s="158"/>
    </row>
    <row r="52" spans="1:12" ht="16.5" customHeight="1" x14ac:dyDescent="0.15">
      <c r="A52" s="142"/>
      <c r="B52" s="55" t="s">
        <v>567</v>
      </c>
      <c r="C52" s="56" t="s">
        <v>9</v>
      </c>
      <c r="D52" s="144" t="s">
        <v>380</v>
      </c>
      <c r="E52" s="57">
        <v>22</v>
      </c>
      <c r="F52" s="138">
        <v>7</v>
      </c>
      <c r="G52" s="150">
        <f t="shared" si="0"/>
        <v>9</v>
      </c>
      <c r="H52" s="138" t="e">
        <f>VLOOKUP(D52,#REF!,3,FALSE)</f>
        <v>#REF!</v>
      </c>
      <c r="I52" s="149" t="e">
        <f t="shared" si="1"/>
        <v>#REF!</v>
      </c>
      <c r="J52" s="151">
        <v>0</v>
      </c>
      <c r="K52" s="153">
        <f t="shared" si="2"/>
        <v>0</v>
      </c>
      <c r="L52" s="156"/>
    </row>
    <row r="53" spans="1:12" ht="16.5" customHeight="1" x14ac:dyDescent="0.15">
      <c r="A53" s="142"/>
      <c r="B53" s="55" t="s">
        <v>515</v>
      </c>
      <c r="C53" s="56" t="s">
        <v>13</v>
      </c>
      <c r="D53" s="144" t="s">
        <v>381</v>
      </c>
      <c r="E53" s="57">
        <v>8</v>
      </c>
      <c r="F53" s="138">
        <v>0</v>
      </c>
      <c r="G53" s="150">
        <f t="shared" si="0"/>
        <v>1</v>
      </c>
      <c r="H53" s="138" t="e">
        <f>VLOOKUP(D53,#REF!,3,FALSE)</f>
        <v>#REF!</v>
      </c>
      <c r="I53" s="149" t="e">
        <f t="shared" si="1"/>
        <v>#REF!</v>
      </c>
      <c r="J53" s="151">
        <v>0</v>
      </c>
      <c r="K53" s="153">
        <f t="shared" si="2"/>
        <v>0</v>
      </c>
      <c r="L53" s="156"/>
    </row>
    <row r="54" spans="1:12" ht="16.5" customHeight="1" x14ac:dyDescent="0.15">
      <c r="A54" s="142"/>
      <c r="B54" s="55" t="s">
        <v>265</v>
      </c>
      <c r="C54" s="56" t="s">
        <v>13</v>
      </c>
      <c r="D54" s="144" t="s">
        <v>382</v>
      </c>
      <c r="E54" s="57">
        <v>7</v>
      </c>
      <c r="F54" s="138">
        <v>2</v>
      </c>
      <c r="G54" s="150">
        <f t="shared" si="0"/>
        <v>3</v>
      </c>
      <c r="H54" s="138" t="e">
        <f>VLOOKUP(D54,#REF!,3,FALSE)</f>
        <v>#REF!</v>
      </c>
      <c r="I54" s="149" t="e">
        <f t="shared" si="1"/>
        <v>#REF!</v>
      </c>
      <c r="J54" s="151">
        <v>0</v>
      </c>
      <c r="K54" s="153">
        <f t="shared" si="2"/>
        <v>0</v>
      </c>
      <c r="L54" s="156"/>
    </row>
    <row r="55" spans="1:12" ht="16.5" customHeight="1" x14ac:dyDescent="0.15">
      <c r="A55" s="142"/>
      <c r="B55" s="55" t="s">
        <v>34</v>
      </c>
      <c r="C55" s="56" t="s">
        <v>13</v>
      </c>
      <c r="D55" s="144" t="s">
        <v>383</v>
      </c>
      <c r="E55" s="57">
        <v>7</v>
      </c>
      <c r="F55" s="138">
        <v>1</v>
      </c>
      <c r="G55" s="150">
        <f t="shared" si="0"/>
        <v>1</v>
      </c>
      <c r="H55" s="138" t="e">
        <f>VLOOKUP(D55,#REF!,3,FALSE)</f>
        <v>#REF!</v>
      </c>
      <c r="I55" s="149" t="e">
        <f t="shared" si="1"/>
        <v>#REF!</v>
      </c>
      <c r="J55" s="151">
        <v>0</v>
      </c>
      <c r="K55" s="153">
        <f t="shared" si="2"/>
        <v>0</v>
      </c>
      <c r="L55" s="156"/>
    </row>
    <row r="56" spans="1:12" ht="16.5" customHeight="1" x14ac:dyDescent="0.15">
      <c r="A56" s="142"/>
      <c r="B56" s="55" t="s">
        <v>35</v>
      </c>
      <c r="C56" s="56" t="s">
        <v>13</v>
      </c>
      <c r="D56" s="144" t="s">
        <v>384</v>
      </c>
      <c r="E56" s="57">
        <v>4</v>
      </c>
      <c r="F56" s="138">
        <v>2</v>
      </c>
      <c r="G56" s="150">
        <f t="shared" si="0"/>
        <v>3</v>
      </c>
      <c r="H56" s="138" t="e">
        <f>VLOOKUP(D56,#REF!,3,FALSE)</f>
        <v>#REF!</v>
      </c>
      <c r="I56" s="149" t="e">
        <f t="shared" si="1"/>
        <v>#REF!</v>
      </c>
      <c r="J56" s="151">
        <v>0</v>
      </c>
      <c r="K56" s="153">
        <f t="shared" si="2"/>
        <v>0</v>
      </c>
      <c r="L56" s="156"/>
    </row>
    <row r="57" spans="1:12" ht="16.5" customHeight="1" x14ac:dyDescent="0.15">
      <c r="A57" s="142"/>
      <c r="B57" s="55" t="s">
        <v>36</v>
      </c>
      <c r="C57" s="56" t="s">
        <v>13</v>
      </c>
      <c r="D57" s="144" t="s">
        <v>385</v>
      </c>
      <c r="E57" s="57">
        <v>4</v>
      </c>
      <c r="F57" s="138">
        <v>0</v>
      </c>
      <c r="G57" s="150">
        <f t="shared" si="0"/>
        <v>1</v>
      </c>
      <c r="H57" s="138" t="e">
        <f>VLOOKUP(D57,#REF!,3,FALSE)</f>
        <v>#REF!</v>
      </c>
      <c r="I57" s="149" t="e">
        <f t="shared" si="1"/>
        <v>#REF!</v>
      </c>
      <c r="J57" s="151">
        <v>0</v>
      </c>
      <c r="K57" s="153">
        <f t="shared" si="2"/>
        <v>0</v>
      </c>
      <c r="L57" s="156"/>
    </row>
    <row r="58" spans="1:12" ht="16.5" customHeight="1" x14ac:dyDescent="0.15">
      <c r="A58" s="142"/>
      <c r="B58" s="55" t="s">
        <v>37</v>
      </c>
      <c r="C58" s="56" t="s">
        <v>13</v>
      </c>
      <c r="D58" s="144" t="s">
        <v>277</v>
      </c>
      <c r="E58" s="57">
        <v>2</v>
      </c>
      <c r="F58" s="138">
        <v>3</v>
      </c>
      <c r="G58" s="150">
        <f t="shared" si="0"/>
        <v>4</v>
      </c>
      <c r="H58" s="138" t="e">
        <f>VLOOKUP(D58,#REF!,3,FALSE)</f>
        <v>#REF!</v>
      </c>
      <c r="I58" s="149" t="e">
        <f t="shared" si="1"/>
        <v>#REF!</v>
      </c>
      <c r="J58" s="151">
        <v>0</v>
      </c>
      <c r="K58" s="153">
        <f t="shared" si="2"/>
        <v>0</v>
      </c>
      <c r="L58" s="156"/>
    </row>
    <row r="59" spans="1:12" ht="16.5" customHeight="1" x14ac:dyDescent="0.15">
      <c r="A59" s="142"/>
      <c r="B59" s="55" t="s">
        <v>568</v>
      </c>
      <c r="C59" s="56" t="s">
        <v>13</v>
      </c>
      <c r="D59" s="144" t="s">
        <v>386</v>
      </c>
      <c r="E59" s="57">
        <v>30</v>
      </c>
      <c r="F59" s="138">
        <v>15</v>
      </c>
      <c r="G59" s="150">
        <f t="shared" si="0"/>
        <v>18</v>
      </c>
      <c r="H59" s="138" t="e">
        <f>VLOOKUP(D59,#REF!,3,FALSE)</f>
        <v>#REF!</v>
      </c>
      <c r="I59" s="149" t="e">
        <f t="shared" si="1"/>
        <v>#REF!</v>
      </c>
      <c r="J59" s="151">
        <v>0</v>
      </c>
      <c r="K59" s="153">
        <f t="shared" si="2"/>
        <v>0</v>
      </c>
      <c r="L59" s="158">
        <v>22.2</v>
      </c>
    </row>
    <row r="60" spans="1:12" ht="16.5" customHeight="1" x14ac:dyDescent="0.15">
      <c r="A60" s="142"/>
      <c r="B60" s="55" t="s">
        <v>569</v>
      </c>
      <c r="C60" s="56" t="s">
        <v>13</v>
      </c>
      <c r="D60" s="144" t="s">
        <v>387</v>
      </c>
      <c r="E60" s="57">
        <v>12</v>
      </c>
      <c r="F60" s="138">
        <v>2</v>
      </c>
      <c r="G60" s="150">
        <f t="shared" si="0"/>
        <v>3</v>
      </c>
      <c r="H60" s="138" t="e">
        <f>VLOOKUP(D60,#REF!,3,FALSE)</f>
        <v>#REF!</v>
      </c>
      <c r="I60" s="149" t="e">
        <f t="shared" si="1"/>
        <v>#REF!</v>
      </c>
      <c r="J60" s="151">
        <v>0</v>
      </c>
      <c r="K60" s="153">
        <f t="shared" si="2"/>
        <v>0</v>
      </c>
      <c r="L60" s="158">
        <v>10.8</v>
      </c>
    </row>
    <row r="61" spans="1:12" ht="16.5" customHeight="1" x14ac:dyDescent="0.15">
      <c r="A61" s="142"/>
      <c r="B61" s="55" t="s">
        <v>40</v>
      </c>
      <c r="C61" s="56" t="s">
        <v>13</v>
      </c>
      <c r="D61" s="144" t="s">
        <v>388</v>
      </c>
      <c r="E61" s="57">
        <v>18</v>
      </c>
      <c r="F61" s="138">
        <v>9</v>
      </c>
      <c r="G61" s="150">
        <f t="shared" si="0"/>
        <v>11</v>
      </c>
      <c r="H61" s="138" t="e">
        <f>VLOOKUP(D61,#REF!,3,FALSE)</f>
        <v>#REF!</v>
      </c>
      <c r="I61" s="149" t="e">
        <f t="shared" si="1"/>
        <v>#REF!</v>
      </c>
      <c r="J61" s="151">
        <v>0</v>
      </c>
      <c r="K61" s="153">
        <f t="shared" si="2"/>
        <v>0</v>
      </c>
      <c r="L61" s="158">
        <v>10.8</v>
      </c>
    </row>
    <row r="62" spans="1:12" ht="16.5" customHeight="1" x14ac:dyDescent="0.15">
      <c r="A62" s="142"/>
      <c r="B62" s="55" t="s">
        <v>41</v>
      </c>
      <c r="C62" s="56" t="s">
        <v>13</v>
      </c>
      <c r="D62" s="144" t="s">
        <v>389</v>
      </c>
      <c r="E62" s="57">
        <v>15</v>
      </c>
      <c r="F62" s="138">
        <v>8</v>
      </c>
      <c r="G62" s="150">
        <f t="shared" si="0"/>
        <v>10</v>
      </c>
      <c r="H62" s="138" t="e">
        <f>VLOOKUP(D62,#REF!,3,FALSE)</f>
        <v>#REF!</v>
      </c>
      <c r="I62" s="149" t="e">
        <f t="shared" si="1"/>
        <v>#REF!</v>
      </c>
      <c r="J62" s="151">
        <v>0</v>
      </c>
      <c r="K62" s="153">
        <f t="shared" si="2"/>
        <v>0</v>
      </c>
      <c r="L62" s="158">
        <v>10.8</v>
      </c>
    </row>
    <row r="63" spans="1:12" ht="16.5" customHeight="1" x14ac:dyDescent="0.15">
      <c r="A63" s="142"/>
      <c r="B63" s="55" t="s">
        <v>42</v>
      </c>
      <c r="C63" s="56" t="s">
        <v>13</v>
      </c>
      <c r="D63" s="144" t="s">
        <v>390</v>
      </c>
      <c r="E63" s="57">
        <v>15</v>
      </c>
      <c r="F63" s="138">
        <v>5</v>
      </c>
      <c r="G63" s="150">
        <f t="shared" si="0"/>
        <v>6</v>
      </c>
      <c r="H63" s="138" t="e">
        <f>VLOOKUP(D63,#REF!,3,FALSE)</f>
        <v>#REF!</v>
      </c>
      <c r="I63" s="149" t="e">
        <f t="shared" si="1"/>
        <v>#REF!</v>
      </c>
      <c r="J63" s="151">
        <v>0</v>
      </c>
      <c r="K63" s="153">
        <f t="shared" si="2"/>
        <v>0</v>
      </c>
      <c r="L63" s="158">
        <v>10.8</v>
      </c>
    </row>
    <row r="64" spans="1:12" ht="16.5" customHeight="1" x14ac:dyDescent="0.15">
      <c r="A64" s="142"/>
      <c r="B64" s="55" t="s">
        <v>43</v>
      </c>
      <c r="C64" s="56" t="s">
        <v>13</v>
      </c>
      <c r="D64" s="144"/>
      <c r="E64" s="57">
        <v>8</v>
      </c>
      <c r="F64" s="138">
        <v>0</v>
      </c>
      <c r="G64" s="150">
        <f t="shared" si="0"/>
        <v>1</v>
      </c>
      <c r="H64" s="138" t="e">
        <f>VLOOKUP(D64,#REF!,3,FALSE)</f>
        <v>#REF!</v>
      </c>
      <c r="I64" s="149" t="e">
        <f t="shared" si="1"/>
        <v>#REF!</v>
      </c>
      <c r="J64" s="151">
        <v>0</v>
      </c>
      <c r="K64" s="153">
        <f t="shared" si="2"/>
        <v>0</v>
      </c>
      <c r="L64" s="158">
        <v>10.8</v>
      </c>
    </row>
    <row r="65" spans="1:12" ht="16.5" customHeight="1" x14ac:dyDescent="0.15">
      <c r="A65" s="142"/>
      <c r="B65" s="55" t="s">
        <v>570</v>
      </c>
      <c r="C65" s="56" t="s">
        <v>15</v>
      </c>
      <c r="D65" s="144"/>
      <c r="E65" s="57"/>
      <c r="F65" s="138"/>
      <c r="G65" s="150">
        <v>65</v>
      </c>
      <c r="H65" s="138"/>
      <c r="I65" s="149"/>
      <c r="J65" s="151">
        <v>0</v>
      </c>
      <c r="K65" s="153">
        <f t="shared" si="2"/>
        <v>0</v>
      </c>
      <c r="L65" s="158"/>
    </row>
    <row r="66" spans="1:12" ht="16.5" customHeight="1" x14ac:dyDescent="0.15">
      <c r="A66" s="142"/>
      <c r="B66" s="55" t="s">
        <v>484</v>
      </c>
      <c r="C66" s="56" t="s">
        <v>15</v>
      </c>
      <c r="D66" s="144"/>
      <c r="E66" s="57"/>
      <c r="F66" s="138"/>
      <c r="G66" s="150">
        <v>29</v>
      </c>
      <c r="H66" s="138"/>
      <c r="I66" s="149"/>
      <c r="J66" s="151">
        <v>0</v>
      </c>
      <c r="K66" s="153">
        <f t="shared" si="2"/>
        <v>0</v>
      </c>
      <c r="L66" s="158"/>
    </row>
    <row r="67" spans="1:12" ht="16.5" customHeight="1" x14ac:dyDescent="0.15">
      <c r="A67" s="142"/>
      <c r="B67" s="55" t="s">
        <v>571</v>
      </c>
      <c r="C67" s="56" t="s">
        <v>51</v>
      </c>
      <c r="D67" s="144"/>
      <c r="E67" s="57"/>
      <c r="F67" s="138"/>
      <c r="G67" s="150">
        <v>1</v>
      </c>
      <c r="H67" s="138"/>
      <c r="I67" s="149"/>
      <c r="J67" s="151">
        <v>0</v>
      </c>
      <c r="K67" s="153">
        <f t="shared" si="2"/>
        <v>0</v>
      </c>
      <c r="L67" s="158"/>
    </row>
    <row r="68" spans="1:12" ht="16.5" customHeight="1" x14ac:dyDescent="0.15">
      <c r="A68" s="142"/>
      <c r="B68" s="55" t="s">
        <v>572</v>
      </c>
      <c r="C68" s="56" t="s">
        <v>51</v>
      </c>
      <c r="D68" s="144"/>
      <c r="E68" s="57"/>
      <c r="F68" s="138"/>
      <c r="G68" s="150">
        <v>1</v>
      </c>
      <c r="H68" s="138"/>
      <c r="I68" s="149"/>
      <c r="J68" s="151">
        <v>0</v>
      </c>
      <c r="K68" s="153">
        <f t="shared" si="2"/>
        <v>0</v>
      </c>
      <c r="L68" s="158"/>
    </row>
    <row r="69" spans="1:12" ht="16.5" customHeight="1" x14ac:dyDescent="0.15">
      <c r="A69" s="142"/>
      <c r="B69" s="55" t="s">
        <v>235</v>
      </c>
      <c r="C69" s="56" t="s">
        <v>15</v>
      </c>
      <c r="D69" s="144" t="s">
        <v>291</v>
      </c>
      <c r="E69" s="57">
        <v>52</v>
      </c>
      <c r="F69" s="138">
        <v>93</v>
      </c>
      <c r="G69" s="150">
        <f t="shared" ref="G69:G103" si="3">IF(F69=0,1,IF(F69=1,1,ROUNDUP(F69*1.2,)))</f>
        <v>112</v>
      </c>
      <c r="H69" s="138" t="e">
        <f>VLOOKUP(D69,#REF!,3,FALSE)</f>
        <v>#REF!</v>
      </c>
      <c r="I69" s="149" t="e">
        <f t="shared" ref="I69:I103" si="4">IF(F69=H69,"〇","×")</f>
        <v>#REF!</v>
      </c>
      <c r="J69" s="151">
        <v>0</v>
      </c>
      <c r="K69" s="153">
        <f t="shared" si="2"/>
        <v>0</v>
      </c>
      <c r="L69" s="158"/>
    </row>
    <row r="70" spans="1:12" ht="16.5" customHeight="1" x14ac:dyDescent="0.15">
      <c r="A70" s="142"/>
      <c r="B70" s="55" t="s">
        <v>519</v>
      </c>
      <c r="C70" s="56" t="s">
        <v>15</v>
      </c>
      <c r="D70" s="144" t="s">
        <v>293</v>
      </c>
      <c r="E70" s="57"/>
      <c r="F70" s="138">
        <v>3</v>
      </c>
      <c r="G70" s="150">
        <f t="shared" si="3"/>
        <v>4</v>
      </c>
      <c r="H70" s="138" t="e">
        <f>VLOOKUP(D70,#REF!,3,FALSE)</f>
        <v>#REF!</v>
      </c>
      <c r="I70" s="149" t="e">
        <f t="shared" si="4"/>
        <v>#REF!</v>
      </c>
      <c r="J70" s="151">
        <v>0</v>
      </c>
      <c r="K70" s="153">
        <f t="shared" si="2"/>
        <v>0</v>
      </c>
      <c r="L70" s="158"/>
    </row>
    <row r="71" spans="1:12" ht="16.5" customHeight="1" x14ac:dyDescent="0.15">
      <c r="A71" s="142"/>
      <c r="B71" s="55" t="s">
        <v>236</v>
      </c>
      <c r="C71" s="56" t="s">
        <v>15</v>
      </c>
      <c r="D71" s="144" t="s">
        <v>294</v>
      </c>
      <c r="E71" s="57">
        <v>15</v>
      </c>
      <c r="F71" s="138">
        <v>14</v>
      </c>
      <c r="G71" s="150">
        <f t="shared" si="3"/>
        <v>17</v>
      </c>
      <c r="H71" s="138" t="e">
        <f>VLOOKUP(D71,#REF!,3,FALSE)</f>
        <v>#REF!</v>
      </c>
      <c r="I71" s="149" t="e">
        <f t="shared" si="4"/>
        <v>#REF!</v>
      </c>
      <c r="J71" s="151">
        <v>0</v>
      </c>
      <c r="K71" s="153">
        <f t="shared" ref="K71:K130" si="5">G71*J71</f>
        <v>0</v>
      </c>
      <c r="L71" s="158"/>
    </row>
    <row r="72" spans="1:12" ht="16.5" customHeight="1" x14ac:dyDescent="0.15">
      <c r="A72" s="142"/>
      <c r="B72" s="55" t="s">
        <v>238</v>
      </c>
      <c r="C72" s="56" t="s">
        <v>15</v>
      </c>
      <c r="D72" s="144" t="s">
        <v>295</v>
      </c>
      <c r="E72" s="57">
        <v>18</v>
      </c>
      <c r="F72" s="138">
        <v>19</v>
      </c>
      <c r="G72" s="150">
        <f t="shared" si="3"/>
        <v>23</v>
      </c>
      <c r="H72" s="138" t="e">
        <f>VLOOKUP(D72,#REF!,3,FALSE)</f>
        <v>#REF!</v>
      </c>
      <c r="I72" s="149" t="e">
        <f t="shared" si="4"/>
        <v>#REF!</v>
      </c>
      <c r="J72" s="151">
        <v>0</v>
      </c>
      <c r="K72" s="153">
        <f t="shared" si="5"/>
        <v>0</v>
      </c>
      <c r="L72" s="158"/>
    </row>
    <row r="73" spans="1:12" ht="16.5" customHeight="1" x14ac:dyDescent="0.15">
      <c r="A73" s="142"/>
      <c r="B73" s="55" t="s">
        <v>239</v>
      </c>
      <c r="C73" s="56" t="s">
        <v>15</v>
      </c>
      <c r="D73" s="144" t="s">
        <v>296</v>
      </c>
      <c r="E73" s="57">
        <v>18</v>
      </c>
      <c r="F73" s="138">
        <v>23</v>
      </c>
      <c r="G73" s="150">
        <f t="shared" si="3"/>
        <v>28</v>
      </c>
      <c r="H73" s="138" t="e">
        <f>VLOOKUP(D73,#REF!,3,FALSE)</f>
        <v>#REF!</v>
      </c>
      <c r="I73" s="149" t="e">
        <f t="shared" si="4"/>
        <v>#REF!</v>
      </c>
      <c r="J73" s="151">
        <v>0</v>
      </c>
      <c r="K73" s="153">
        <f t="shared" si="5"/>
        <v>0</v>
      </c>
      <c r="L73" s="158"/>
    </row>
    <row r="74" spans="1:12" ht="16.5" customHeight="1" x14ac:dyDescent="0.15">
      <c r="A74" s="142"/>
      <c r="B74" s="55" t="s">
        <v>240</v>
      </c>
      <c r="C74" s="56" t="s">
        <v>15</v>
      </c>
      <c r="D74" s="144" t="s">
        <v>297</v>
      </c>
      <c r="E74" s="57">
        <v>18</v>
      </c>
      <c r="F74" s="138">
        <v>25</v>
      </c>
      <c r="G74" s="150">
        <f t="shared" si="3"/>
        <v>30</v>
      </c>
      <c r="H74" s="138" t="e">
        <f>VLOOKUP(D74,#REF!,3,FALSE)</f>
        <v>#REF!</v>
      </c>
      <c r="I74" s="149" t="e">
        <f t="shared" si="4"/>
        <v>#REF!</v>
      </c>
      <c r="J74" s="151">
        <v>0</v>
      </c>
      <c r="K74" s="153">
        <f t="shared" si="5"/>
        <v>0</v>
      </c>
      <c r="L74" s="158"/>
    </row>
    <row r="75" spans="1:12" ht="16.5" customHeight="1" thickBot="1" x14ac:dyDescent="0.2">
      <c r="A75" s="142"/>
      <c r="B75" s="83" t="s">
        <v>237</v>
      </c>
      <c r="C75" s="84" t="s">
        <v>15</v>
      </c>
      <c r="D75" s="179" t="s">
        <v>292</v>
      </c>
      <c r="E75" s="85">
        <v>10</v>
      </c>
      <c r="F75" s="114">
        <v>6</v>
      </c>
      <c r="G75" s="175">
        <f t="shared" si="3"/>
        <v>8</v>
      </c>
      <c r="H75" s="114" t="e">
        <f>VLOOKUP(D75,#REF!,3,FALSE)</f>
        <v>#REF!</v>
      </c>
      <c r="I75" s="176" t="e">
        <f t="shared" si="4"/>
        <v>#REF!</v>
      </c>
      <c r="J75" s="180">
        <v>0</v>
      </c>
      <c r="K75" s="227">
        <f t="shared" si="5"/>
        <v>0</v>
      </c>
      <c r="L75" s="189"/>
    </row>
    <row r="76" spans="1:12" ht="16.5" customHeight="1" x14ac:dyDescent="0.15">
      <c r="A76" s="93" t="s">
        <v>52</v>
      </c>
      <c r="B76" s="90" t="s">
        <v>573</v>
      </c>
      <c r="C76" s="91" t="s">
        <v>23</v>
      </c>
      <c r="D76" s="146" t="s">
        <v>454</v>
      </c>
      <c r="E76" s="81">
        <v>7</v>
      </c>
      <c r="F76" s="138">
        <v>8</v>
      </c>
      <c r="G76" s="154">
        <v>1</v>
      </c>
      <c r="H76" s="138" t="e">
        <f>VLOOKUP(D76,#REF!,3,FALSE)</f>
        <v>#REF!</v>
      </c>
      <c r="I76" s="149" t="e">
        <f t="shared" si="4"/>
        <v>#REF!</v>
      </c>
      <c r="J76" s="155">
        <v>0</v>
      </c>
      <c r="K76" s="226">
        <f t="shared" si="5"/>
        <v>0</v>
      </c>
      <c r="L76" s="188">
        <v>6300</v>
      </c>
    </row>
    <row r="77" spans="1:12" ht="16.5" customHeight="1" x14ac:dyDescent="0.15">
      <c r="A77" s="142"/>
      <c r="B77" s="55" t="s">
        <v>474</v>
      </c>
      <c r="C77" s="56" t="s">
        <v>23</v>
      </c>
      <c r="D77" s="144" t="s">
        <v>447</v>
      </c>
      <c r="E77" s="57">
        <v>4</v>
      </c>
      <c r="F77" s="138">
        <v>3</v>
      </c>
      <c r="G77" s="150">
        <v>1</v>
      </c>
      <c r="H77" s="138" t="e">
        <f>VLOOKUP(D77,#REF!,3,FALSE)</f>
        <v>#REF!</v>
      </c>
      <c r="I77" s="149" t="e">
        <f t="shared" si="4"/>
        <v>#REF!</v>
      </c>
      <c r="J77" s="151">
        <v>0</v>
      </c>
      <c r="K77" s="153">
        <f t="shared" si="5"/>
        <v>0</v>
      </c>
      <c r="L77" s="174">
        <v>6400</v>
      </c>
    </row>
    <row r="78" spans="1:12" ht="16.5" customHeight="1" x14ac:dyDescent="0.15">
      <c r="A78" s="142"/>
      <c r="B78" s="55" t="s">
        <v>520</v>
      </c>
      <c r="C78" s="56" t="s">
        <v>23</v>
      </c>
      <c r="D78" s="144" t="s">
        <v>452</v>
      </c>
      <c r="E78" s="57">
        <v>4</v>
      </c>
      <c r="F78" s="138">
        <v>3</v>
      </c>
      <c r="G78" s="150">
        <v>1</v>
      </c>
      <c r="H78" s="138" t="e">
        <f>VLOOKUP(D78,#REF!,3,FALSE)</f>
        <v>#REF!</v>
      </c>
      <c r="I78" s="149" t="e">
        <f t="shared" si="4"/>
        <v>#REF!</v>
      </c>
      <c r="J78" s="151">
        <v>0</v>
      </c>
      <c r="K78" s="153">
        <f t="shared" si="5"/>
        <v>0</v>
      </c>
      <c r="L78" s="174">
        <v>6400</v>
      </c>
    </row>
    <row r="79" spans="1:12" ht="16.5" customHeight="1" x14ac:dyDescent="0.15">
      <c r="A79" s="142"/>
      <c r="B79" s="55" t="s">
        <v>63</v>
      </c>
      <c r="C79" s="56" t="s">
        <v>23</v>
      </c>
      <c r="D79" s="144" t="s">
        <v>453</v>
      </c>
      <c r="E79" s="57">
        <v>4</v>
      </c>
      <c r="F79" s="138">
        <v>7</v>
      </c>
      <c r="G79" s="150">
        <v>1</v>
      </c>
      <c r="H79" s="138" t="e">
        <f>VLOOKUP(D79,#REF!,3,FALSE)</f>
        <v>#REF!</v>
      </c>
      <c r="I79" s="149" t="e">
        <f t="shared" si="4"/>
        <v>#REF!</v>
      </c>
      <c r="J79" s="151">
        <v>0</v>
      </c>
      <c r="K79" s="153">
        <f t="shared" si="5"/>
        <v>0</v>
      </c>
      <c r="L79" s="174">
        <v>6400</v>
      </c>
    </row>
    <row r="80" spans="1:12" ht="16.5" customHeight="1" x14ac:dyDescent="0.15">
      <c r="A80" s="142"/>
      <c r="B80" s="55" t="s">
        <v>507</v>
      </c>
      <c r="C80" s="56" t="s">
        <v>23</v>
      </c>
      <c r="D80" s="144" t="s">
        <v>456</v>
      </c>
      <c r="E80" s="57">
        <v>7</v>
      </c>
      <c r="F80" s="138">
        <v>7</v>
      </c>
      <c r="G80" s="150">
        <v>1</v>
      </c>
      <c r="H80" s="138" t="e">
        <f>VLOOKUP(D80,#REF!,3,FALSE)</f>
        <v>#REF!</v>
      </c>
      <c r="I80" s="149" t="e">
        <f t="shared" si="4"/>
        <v>#REF!</v>
      </c>
      <c r="J80" s="151">
        <v>0</v>
      </c>
      <c r="K80" s="153">
        <f t="shared" si="5"/>
        <v>0</v>
      </c>
      <c r="L80" s="177" t="s">
        <v>65</v>
      </c>
    </row>
    <row r="81" spans="1:12" ht="16.5" customHeight="1" x14ac:dyDescent="0.15">
      <c r="A81" s="142"/>
      <c r="B81" s="55" t="s">
        <v>574</v>
      </c>
      <c r="C81" s="56" t="s">
        <v>23</v>
      </c>
      <c r="D81" s="144" t="s">
        <v>455</v>
      </c>
      <c r="E81" s="57">
        <v>4</v>
      </c>
      <c r="F81" s="138">
        <v>4</v>
      </c>
      <c r="G81" s="150">
        <v>1</v>
      </c>
      <c r="H81" s="138" t="e">
        <f>VLOOKUP(D81,#REF!,3,FALSE)</f>
        <v>#REF!</v>
      </c>
      <c r="I81" s="149" t="e">
        <f t="shared" si="4"/>
        <v>#REF!</v>
      </c>
      <c r="J81" s="151">
        <v>0</v>
      </c>
      <c r="K81" s="153">
        <f t="shared" si="5"/>
        <v>0</v>
      </c>
      <c r="L81" s="177"/>
    </row>
    <row r="82" spans="1:12" ht="16.5" customHeight="1" x14ac:dyDescent="0.15">
      <c r="A82" s="142"/>
      <c r="B82" s="55" t="s">
        <v>575</v>
      </c>
      <c r="C82" s="56" t="s">
        <v>15</v>
      </c>
      <c r="D82" s="144" t="s">
        <v>422</v>
      </c>
      <c r="E82" s="57">
        <v>4</v>
      </c>
      <c r="F82" s="138">
        <v>2</v>
      </c>
      <c r="G82" s="150">
        <f t="shared" si="3"/>
        <v>3</v>
      </c>
      <c r="H82" s="138" t="e">
        <f>VLOOKUP(D82,#REF!,3,FALSE)</f>
        <v>#REF!</v>
      </c>
      <c r="I82" s="149" t="e">
        <f t="shared" si="4"/>
        <v>#REF!</v>
      </c>
      <c r="J82" s="151">
        <v>0</v>
      </c>
      <c r="K82" s="153">
        <f t="shared" si="5"/>
        <v>0</v>
      </c>
      <c r="L82" s="177"/>
    </row>
    <row r="83" spans="1:12" ht="16.5" customHeight="1" x14ac:dyDescent="0.15">
      <c r="A83" s="142"/>
      <c r="B83" s="55" t="s">
        <v>521</v>
      </c>
      <c r="C83" s="56" t="s">
        <v>15</v>
      </c>
      <c r="D83" s="144" t="s">
        <v>423</v>
      </c>
      <c r="E83" s="57"/>
      <c r="F83" s="138">
        <v>2</v>
      </c>
      <c r="G83" s="150">
        <f t="shared" si="3"/>
        <v>3</v>
      </c>
      <c r="H83" s="138" t="e">
        <f>VLOOKUP(D83,#REF!,3,FALSE)</f>
        <v>#REF!</v>
      </c>
      <c r="I83" s="149" t="e">
        <f t="shared" si="4"/>
        <v>#REF!</v>
      </c>
      <c r="J83" s="151">
        <v>0</v>
      </c>
      <c r="K83" s="153">
        <f t="shared" si="5"/>
        <v>0</v>
      </c>
      <c r="L83" s="177"/>
    </row>
    <row r="84" spans="1:12" ht="16.5" customHeight="1" x14ac:dyDescent="0.15">
      <c r="A84" s="142"/>
      <c r="B84" s="55" t="s">
        <v>420</v>
      </c>
      <c r="C84" s="56" t="s">
        <v>15</v>
      </c>
      <c r="D84" s="144" t="s">
        <v>424</v>
      </c>
      <c r="E84" s="57"/>
      <c r="F84" s="138">
        <v>3</v>
      </c>
      <c r="G84" s="150">
        <f t="shared" si="3"/>
        <v>4</v>
      </c>
      <c r="H84" s="138" t="e">
        <f>VLOOKUP(D84,#REF!,3,FALSE)</f>
        <v>#REF!</v>
      </c>
      <c r="I84" s="149" t="e">
        <f t="shared" si="4"/>
        <v>#REF!</v>
      </c>
      <c r="J84" s="151">
        <v>0</v>
      </c>
      <c r="K84" s="153">
        <f t="shared" si="5"/>
        <v>0</v>
      </c>
      <c r="L84" s="177"/>
    </row>
    <row r="85" spans="1:12" ht="16.5" customHeight="1" x14ac:dyDescent="0.15">
      <c r="A85" s="142"/>
      <c r="B85" s="55" t="s">
        <v>421</v>
      </c>
      <c r="C85" s="56" t="s">
        <v>15</v>
      </c>
      <c r="D85" s="144" t="s">
        <v>425</v>
      </c>
      <c r="E85" s="57"/>
      <c r="F85" s="138">
        <v>1</v>
      </c>
      <c r="G85" s="150">
        <f t="shared" si="3"/>
        <v>1</v>
      </c>
      <c r="H85" s="138" t="e">
        <f>VLOOKUP(D85,#REF!,3,FALSE)</f>
        <v>#REF!</v>
      </c>
      <c r="I85" s="149" t="e">
        <f t="shared" si="4"/>
        <v>#REF!</v>
      </c>
      <c r="J85" s="151">
        <v>0</v>
      </c>
      <c r="K85" s="153">
        <f t="shared" si="5"/>
        <v>0</v>
      </c>
      <c r="L85" s="177"/>
    </row>
    <row r="86" spans="1:12" ht="16.5" customHeight="1" x14ac:dyDescent="0.15">
      <c r="A86" s="142"/>
      <c r="B86" s="55" t="s">
        <v>523</v>
      </c>
      <c r="C86" s="56" t="s">
        <v>15</v>
      </c>
      <c r="D86" s="144"/>
      <c r="E86" s="57"/>
      <c r="F86" s="138"/>
      <c r="G86" s="150">
        <v>1</v>
      </c>
      <c r="H86" s="138"/>
      <c r="I86" s="149"/>
      <c r="J86" s="151">
        <v>0</v>
      </c>
      <c r="K86" s="153">
        <f t="shared" si="5"/>
        <v>0</v>
      </c>
      <c r="L86" s="177"/>
    </row>
    <row r="87" spans="1:12" ht="16.5" customHeight="1" x14ac:dyDescent="0.15">
      <c r="B87" s="55" t="s">
        <v>522</v>
      </c>
      <c r="C87" s="56" t="s">
        <v>15</v>
      </c>
      <c r="D87" s="144" t="s">
        <v>356</v>
      </c>
      <c r="E87" s="57"/>
      <c r="F87" s="138">
        <v>1</v>
      </c>
      <c r="G87" s="150">
        <f t="shared" si="3"/>
        <v>1</v>
      </c>
      <c r="H87" s="138" t="e">
        <f>VLOOKUP(D87,#REF!,3,FALSE)</f>
        <v>#REF!</v>
      </c>
      <c r="I87" s="149" t="e">
        <f t="shared" si="4"/>
        <v>#REF!</v>
      </c>
      <c r="J87" s="151">
        <v>0</v>
      </c>
      <c r="K87" s="153">
        <f t="shared" si="5"/>
        <v>0</v>
      </c>
      <c r="L87" s="177"/>
    </row>
    <row r="88" spans="1:12" ht="16.5" customHeight="1" x14ac:dyDescent="0.15">
      <c r="A88" s="186"/>
      <c r="B88" s="55" t="s">
        <v>576</v>
      </c>
      <c r="C88" s="56" t="s">
        <v>51</v>
      </c>
      <c r="D88" s="146" t="s">
        <v>466</v>
      </c>
      <c r="E88" s="81">
        <v>11</v>
      </c>
      <c r="F88" s="138">
        <v>7</v>
      </c>
      <c r="G88" s="150">
        <v>1</v>
      </c>
      <c r="H88" s="138" t="e">
        <f>VLOOKUP(D88,#REF!,3,FALSE)</f>
        <v>#REF!</v>
      </c>
      <c r="I88" s="149" t="e">
        <f t="shared" si="4"/>
        <v>#REF!</v>
      </c>
      <c r="J88" s="151">
        <v>0</v>
      </c>
      <c r="K88" s="153">
        <f t="shared" si="5"/>
        <v>0</v>
      </c>
      <c r="L88" s="178"/>
    </row>
    <row r="89" spans="1:12" ht="16.5" customHeight="1" x14ac:dyDescent="0.15">
      <c r="A89" s="186"/>
      <c r="B89" s="55" t="s">
        <v>528</v>
      </c>
      <c r="C89" s="56" t="s">
        <v>51</v>
      </c>
      <c r="D89" s="146" t="s">
        <v>467</v>
      </c>
      <c r="E89" s="81">
        <v>5</v>
      </c>
      <c r="F89" s="138">
        <v>3</v>
      </c>
      <c r="G89" s="150">
        <v>1</v>
      </c>
      <c r="H89" s="138" t="e">
        <f>VLOOKUP(D89,#REF!,3,FALSE)</f>
        <v>#REF!</v>
      </c>
      <c r="I89" s="149" t="e">
        <f t="shared" si="4"/>
        <v>#REF!</v>
      </c>
      <c r="J89" s="151">
        <v>0</v>
      </c>
      <c r="K89" s="153">
        <f t="shared" si="5"/>
        <v>0</v>
      </c>
      <c r="L89" s="178"/>
    </row>
    <row r="90" spans="1:12" ht="16.5" customHeight="1" x14ac:dyDescent="0.15">
      <c r="A90" s="186"/>
      <c r="B90" s="55" t="s">
        <v>77</v>
      </c>
      <c r="C90" s="56" t="s">
        <v>51</v>
      </c>
      <c r="D90" s="146" t="s">
        <v>468</v>
      </c>
      <c r="E90" s="81">
        <v>5</v>
      </c>
      <c r="F90" s="138">
        <v>3</v>
      </c>
      <c r="G90" s="150">
        <v>1</v>
      </c>
      <c r="H90" s="138" t="e">
        <f>VLOOKUP(D90,#REF!,3,FALSE)</f>
        <v>#REF!</v>
      </c>
      <c r="I90" s="149" t="e">
        <f t="shared" si="4"/>
        <v>#REF!</v>
      </c>
      <c r="J90" s="151">
        <v>0</v>
      </c>
      <c r="K90" s="153">
        <f t="shared" si="5"/>
        <v>0</v>
      </c>
      <c r="L90" s="178"/>
    </row>
    <row r="91" spans="1:12" ht="16.5" customHeight="1" x14ac:dyDescent="0.15">
      <c r="A91" s="186"/>
      <c r="B91" s="55" t="s">
        <v>78</v>
      </c>
      <c r="C91" s="56" t="s">
        <v>51</v>
      </c>
      <c r="D91" s="146" t="s">
        <v>469</v>
      </c>
      <c r="E91" s="81">
        <v>5</v>
      </c>
      <c r="F91" s="138">
        <v>2</v>
      </c>
      <c r="G91" s="150">
        <v>1</v>
      </c>
      <c r="H91" s="138" t="e">
        <f>VLOOKUP(D91,#REF!,3,FALSE)</f>
        <v>#REF!</v>
      </c>
      <c r="I91" s="149" t="e">
        <f t="shared" si="4"/>
        <v>#REF!</v>
      </c>
      <c r="J91" s="151">
        <v>0</v>
      </c>
      <c r="K91" s="153">
        <f t="shared" si="5"/>
        <v>0</v>
      </c>
      <c r="L91" s="178"/>
    </row>
    <row r="92" spans="1:12" ht="16.5" customHeight="1" x14ac:dyDescent="0.15">
      <c r="A92" s="186"/>
      <c r="B92" s="55" t="s">
        <v>524</v>
      </c>
      <c r="C92" s="56" t="s">
        <v>15</v>
      </c>
      <c r="D92" s="146"/>
      <c r="E92" s="81"/>
      <c r="F92" s="138"/>
      <c r="G92" s="150">
        <v>9</v>
      </c>
      <c r="H92" s="138"/>
      <c r="I92" s="149"/>
      <c r="J92" s="151">
        <v>0</v>
      </c>
      <c r="K92" s="153">
        <f t="shared" si="5"/>
        <v>0</v>
      </c>
      <c r="L92" s="178"/>
    </row>
    <row r="93" spans="1:12" ht="16.5" customHeight="1" x14ac:dyDescent="0.15">
      <c r="A93" s="186"/>
      <c r="B93" s="55" t="s">
        <v>525</v>
      </c>
      <c r="C93" s="56" t="s">
        <v>15</v>
      </c>
      <c r="D93" s="146"/>
      <c r="E93" s="81"/>
      <c r="F93" s="138"/>
      <c r="G93" s="150">
        <v>4</v>
      </c>
      <c r="H93" s="138"/>
      <c r="I93" s="149"/>
      <c r="J93" s="151">
        <v>0</v>
      </c>
      <c r="K93" s="153">
        <f t="shared" si="5"/>
        <v>0</v>
      </c>
      <c r="L93" s="178"/>
    </row>
    <row r="94" spans="1:12" ht="16.5" customHeight="1" x14ac:dyDescent="0.15">
      <c r="A94" s="186"/>
      <c r="B94" s="55" t="s">
        <v>526</v>
      </c>
      <c r="C94" s="56" t="s">
        <v>15</v>
      </c>
      <c r="D94" s="146"/>
      <c r="E94" s="81"/>
      <c r="F94" s="138"/>
      <c r="G94" s="150">
        <v>3</v>
      </c>
      <c r="H94" s="138"/>
      <c r="I94" s="149"/>
      <c r="J94" s="151">
        <v>0</v>
      </c>
      <c r="K94" s="153">
        <f t="shared" si="5"/>
        <v>0</v>
      </c>
      <c r="L94" s="178"/>
    </row>
    <row r="95" spans="1:12" ht="16.5" customHeight="1" x14ac:dyDescent="0.15">
      <c r="A95" s="186"/>
      <c r="B95" s="55" t="s">
        <v>527</v>
      </c>
      <c r="C95" s="56" t="s">
        <v>15</v>
      </c>
      <c r="D95" s="146"/>
      <c r="E95" s="81"/>
      <c r="F95" s="138"/>
      <c r="G95" s="150">
        <v>3</v>
      </c>
      <c r="H95" s="138"/>
      <c r="I95" s="149"/>
      <c r="J95" s="151">
        <v>0</v>
      </c>
      <c r="K95" s="153">
        <f t="shared" si="5"/>
        <v>0</v>
      </c>
      <c r="L95" s="178"/>
    </row>
    <row r="96" spans="1:12" ht="16.5" customHeight="1" x14ac:dyDescent="0.15">
      <c r="A96" s="186"/>
      <c r="B96" s="55" t="s">
        <v>577</v>
      </c>
      <c r="C96" s="56" t="s">
        <v>15</v>
      </c>
      <c r="D96" s="146" t="s">
        <v>429</v>
      </c>
      <c r="E96" s="81">
        <v>4</v>
      </c>
      <c r="F96" s="138">
        <v>3</v>
      </c>
      <c r="G96" s="150">
        <f t="shared" si="3"/>
        <v>4</v>
      </c>
      <c r="H96" s="138" t="e">
        <f>VLOOKUP(D96,#REF!,3,FALSE)</f>
        <v>#REF!</v>
      </c>
      <c r="I96" s="149" t="e">
        <f t="shared" si="4"/>
        <v>#REF!</v>
      </c>
      <c r="J96" s="151">
        <v>0</v>
      </c>
      <c r="K96" s="153">
        <f t="shared" si="5"/>
        <v>0</v>
      </c>
      <c r="L96" s="178"/>
    </row>
    <row r="97" spans="1:12" ht="16.5" customHeight="1" x14ac:dyDescent="0.15">
      <c r="A97" s="186"/>
      <c r="B97" s="55" t="s">
        <v>426</v>
      </c>
      <c r="C97" s="56" t="s">
        <v>15</v>
      </c>
      <c r="D97" s="146" t="s">
        <v>430</v>
      </c>
      <c r="E97" s="81">
        <v>2</v>
      </c>
      <c r="F97" s="138">
        <v>1</v>
      </c>
      <c r="G97" s="150">
        <f t="shared" si="3"/>
        <v>1</v>
      </c>
      <c r="H97" s="138" t="e">
        <f>VLOOKUP(D97,#REF!,3,FALSE)</f>
        <v>#REF!</v>
      </c>
      <c r="I97" s="149" t="e">
        <f t="shared" si="4"/>
        <v>#REF!</v>
      </c>
      <c r="J97" s="151">
        <v>0</v>
      </c>
      <c r="K97" s="153">
        <f t="shared" si="5"/>
        <v>0</v>
      </c>
      <c r="L97" s="178"/>
    </row>
    <row r="98" spans="1:12" ht="16.5" customHeight="1" x14ac:dyDescent="0.15">
      <c r="A98" s="186"/>
      <c r="B98" s="55" t="s">
        <v>427</v>
      </c>
      <c r="C98" s="56" t="s">
        <v>15</v>
      </c>
      <c r="D98" s="146" t="s">
        <v>431</v>
      </c>
      <c r="E98" s="81">
        <v>2</v>
      </c>
      <c r="F98" s="138">
        <v>1</v>
      </c>
      <c r="G98" s="150">
        <f t="shared" si="3"/>
        <v>1</v>
      </c>
      <c r="H98" s="138" t="e">
        <f>VLOOKUP(D98,#REF!,3,FALSE)</f>
        <v>#REF!</v>
      </c>
      <c r="I98" s="149" t="e">
        <f t="shared" si="4"/>
        <v>#REF!</v>
      </c>
      <c r="J98" s="151">
        <v>0</v>
      </c>
      <c r="K98" s="153">
        <f t="shared" si="5"/>
        <v>0</v>
      </c>
      <c r="L98" s="178"/>
    </row>
    <row r="99" spans="1:12" ht="16.5" customHeight="1" x14ac:dyDescent="0.15">
      <c r="A99" s="186"/>
      <c r="B99" s="55" t="s">
        <v>428</v>
      </c>
      <c r="C99" s="56" t="s">
        <v>15</v>
      </c>
      <c r="D99" s="146" t="s">
        <v>432</v>
      </c>
      <c r="E99" s="81">
        <v>2</v>
      </c>
      <c r="F99" s="138">
        <v>1</v>
      </c>
      <c r="G99" s="150">
        <f t="shared" si="3"/>
        <v>1</v>
      </c>
      <c r="H99" s="138" t="e">
        <f>VLOOKUP(D99,#REF!,3,FALSE)</f>
        <v>#REF!</v>
      </c>
      <c r="I99" s="149" t="e">
        <f t="shared" si="4"/>
        <v>#REF!</v>
      </c>
      <c r="J99" s="151">
        <v>0</v>
      </c>
      <c r="K99" s="153">
        <f t="shared" si="5"/>
        <v>0</v>
      </c>
      <c r="L99" s="178"/>
    </row>
    <row r="100" spans="1:12" ht="16.5" customHeight="1" x14ac:dyDescent="0.15">
      <c r="A100" s="186"/>
      <c r="B100" s="55" t="s">
        <v>578</v>
      </c>
      <c r="C100" s="56" t="s">
        <v>51</v>
      </c>
      <c r="D100" s="144" t="s">
        <v>443</v>
      </c>
      <c r="E100" s="57">
        <v>5</v>
      </c>
      <c r="F100" s="138">
        <v>1</v>
      </c>
      <c r="G100" s="150">
        <f t="shared" si="3"/>
        <v>1</v>
      </c>
      <c r="H100" s="138" t="e">
        <f>VLOOKUP(D100,#REF!,3,FALSE)</f>
        <v>#REF!</v>
      </c>
      <c r="I100" s="149" t="e">
        <f t="shared" si="4"/>
        <v>#REF!</v>
      </c>
      <c r="J100" s="151">
        <v>0</v>
      </c>
      <c r="K100" s="153">
        <f t="shared" si="5"/>
        <v>0</v>
      </c>
      <c r="L100" s="178"/>
    </row>
    <row r="101" spans="1:12" ht="16.5" customHeight="1" x14ac:dyDescent="0.15">
      <c r="A101" s="186"/>
      <c r="B101" s="55" t="s">
        <v>441</v>
      </c>
      <c r="C101" s="56" t="s">
        <v>51</v>
      </c>
      <c r="D101" s="144" t="s">
        <v>442</v>
      </c>
      <c r="E101" s="57">
        <v>6</v>
      </c>
      <c r="F101" s="138">
        <v>6</v>
      </c>
      <c r="G101" s="150">
        <f t="shared" si="3"/>
        <v>8</v>
      </c>
      <c r="H101" s="138" t="e">
        <f>VLOOKUP(D101,#REF!,3,FALSE)</f>
        <v>#REF!</v>
      </c>
      <c r="I101" s="149" t="e">
        <f t="shared" si="4"/>
        <v>#REF!</v>
      </c>
      <c r="J101" s="151">
        <v>0</v>
      </c>
      <c r="K101" s="153">
        <f t="shared" si="5"/>
        <v>0</v>
      </c>
      <c r="L101" s="178"/>
    </row>
    <row r="102" spans="1:12" ht="16.5" customHeight="1" x14ac:dyDescent="0.15">
      <c r="A102" s="186"/>
      <c r="B102" s="55" t="s">
        <v>227</v>
      </c>
      <c r="C102" s="56" t="s">
        <v>51</v>
      </c>
      <c r="D102" s="144" t="s">
        <v>444</v>
      </c>
      <c r="E102" s="57">
        <v>2</v>
      </c>
      <c r="F102" s="138">
        <v>2</v>
      </c>
      <c r="G102" s="150">
        <f t="shared" si="3"/>
        <v>3</v>
      </c>
      <c r="H102" s="138" t="e">
        <f>VLOOKUP(D102,#REF!,3,FALSE)</f>
        <v>#REF!</v>
      </c>
      <c r="I102" s="149" t="e">
        <f t="shared" si="4"/>
        <v>#REF!</v>
      </c>
      <c r="J102" s="151">
        <v>0</v>
      </c>
      <c r="K102" s="153">
        <f t="shared" si="5"/>
        <v>0</v>
      </c>
      <c r="L102" s="178"/>
    </row>
    <row r="103" spans="1:12" ht="16.5" customHeight="1" x14ac:dyDescent="0.15">
      <c r="A103" s="186"/>
      <c r="B103" s="55" t="s">
        <v>579</v>
      </c>
      <c r="C103" s="56" t="s">
        <v>51</v>
      </c>
      <c r="D103" s="144" t="s">
        <v>338</v>
      </c>
      <c r="E103" s="57">
        <v>6</v>
      </c>
      <c r="F103" s="138">
        <v>3</v>
      </c>
      <c r="G103" s="150">
        <f t="shared" si="3"/>
        <v>4</v>
      </c>
      <c r="H103" s="138" t="e">
        <f>VLOOKUP(D103,#REF!,3,FALSE)</f>
        <v>#REF!</v>
      </c>
      <c r="I103" s="149" t="e">
        <f t="shared" si="4"/>
        <v>#REF!</v>
      </c>
      <c r="J103" s="151">
        <v>0</v>
      </c>
      <c r="K103" s="153">
        <f t="shared" si="5"/>
        <v>0</v>
      </c>
      <c r="L103" s="178"/>
    </row>
    <row r="104" spans="1:12" ht="16.5" customHeight="1" x14ac:dyDescent="0.15">
      <c r="A104" s="187"/>
      <c r="B104" s="55" t="s">
        <v>580</v>
      </c>
      <c r="C104" s="56" t="s">
        <v>15</v>
      </c>
      <c r="D104" s="144" t="s">
        <v>391</v>
      </c>
      <c r="E104" s="57"/>
      <c r="F104" s="138">
        <v>4</v>
      </c>
      <c r="G104" s="150">
        <f t="shared" ref="G104:G164" si="6">IF(F104=0,1,IF(F104=1,1,ROUNDUP(F104*1.2,)))</f>
        <v>5</v>
      </c>
      <c r="H104" s="138" t="e">
        <f>VLOOKUP(D104,#REF!,3,FALSE)</f>
        <v>#REF!</v>
      </c>
      <c r="I104" s="149" t="e">
        <f t="shared" ref="I104:I163" si="7">IF(F104=H104,"〇","×")</f>
        <v>#REF!</v>
      </c>
      <c r="J104" s="151">
        <v>0</v>
      </c>
      <c r="K104" s="153">
        <f t="shared" si="5"/>
        <v>0</v>
      </c>
      <c r="L104" s="174"/>
    </row>
    <row r="105" spans="1:12" ht="16.5" customHeight="1" x14ac:dyDescent="0.15">
      <c r="A105" s="187"/>
      <c r="B105" s="55" t="s">
        <v>92</v>
      </c>
      <c r="C105" s="56" t="s">
        <v>51</v>
      </c>
      <c r="D105" s="144" t="s">
        <v>392</v>
      </c>
      <c r="E105" s="57">
        <v>51</v>
      </c>
      <c r="F105" s="138">
        <v>19</v>
      </c>
      <c r="G105" s="150">
        <f t="shared" si="6"/>
        <v>23</v>
      </c>
      <c r="H105" s="138" t="e">
        <f>VLOOKUP(D105,#REF!,3,FALSE)</f>
        <v>#REF!</v>
      </c>
      <c r="I105" s="149" t="e">
        <f t="shared" si="7"/>
        <v>#REF!</v>
      </c>
      <c r="J105" s="151">
        <v>0</v>
      </c>
      <c r="K105" s="153">
        <f t="shared" si="5"/>
        <v>0</v>
      </c>
      <c r="L105" s="174"/>
    </row>
    <row r="106" spans="1:12" ht="16.5" customHeight="1" x14ac:dyDescent="0.15">
      <c r="A106" s="187"/>
      <c r="B106" s="55" t="s">
        <v>529</v>
      </c>
      <c r="C106" s="56" t="s">
        <v>15</v>
      </c>
      <c r="D106" s="144" t="s">
        <v>393</v>
      </c>
      <c r="E106" s="57">
        <v>19</v>
      </c>
      <c r="F106" s="138">
        <v>6</v>
      </c>
      <c r="G106" s="150">
        <f t="shared" si="6"/>
        <v>8</v>
      </c>
      <c r="H106" s="138" t="e">
        <f>VLOOKUP(D106,#REF!,3,FALSE)</f>
        <v>#REF!</v>
      </c>
      <c r="I106" s="149" t="e">
        <f t="shared" si="7"/>
        <v>#REF!</v>
      </c>
      <c r="J106" s="151">
        <v>0</v>
      </c>
      <c r="K106" s="153">
        <f t="shared" si="5"/>
        <v>0</v>
      </c>
      <c r="L106" s="174"/>
    </row>
    <row r="107" spans="1:12" ht="16.5" customHeight="1" x14ac:dyDescent="0.15">
      <c r="A107" s="187"/>
      <c r="B107" s="55" t="s">
        <v>94</v>
      </c>
      <c r="C107" s="56" t="s">
        <v>15</v>
      </c>
      <c r="D107" s="144" t="s">
        <v>394</v>
      </c>
      <c r="E107" s="57">
        <v>19</v>
      </c>
      <c r="F107" s="138">
        <v>5</v>
      </c>
      <c r="G107" s="150">
        <f t="shared" si="6"/>
        <v>6</v>
      </c>
      <c r="H107" s="138" t="e">
        <f>VLOOKUP(D107,#REF!,3,FALSE)</f>
        <v>#REF!</v>
      </c>
      <c r="I107" s="149" t="e">
        <f t="shared" si="7"/>
        <v>#REF!</v>
      </c>
      <c r="J107" s="151">
        <v>0</v>
      </c>
      <c r="K107" s="153">
        <f t="shared" si="5"/>
        <v>0</v>
      </c>
      <c r="L107" s="174"/>
    </row>
    <row r="108" spans="1:12" ht="16.5" customHeight="1" x14ac:dyDescent="0.15">
      <c r="A108" s="187"/>
      <c r="B108" s="55" t="s">
        <v>95</v>
      </c>
      <c r="C108" s="56" t="s">
        <v>15</v>
      </c>
      <c r="D108" s="144" t="s">
        <v>395</v>
      </c>
      <c r="E108" s="57">
        <v>12</v>
      </c>
      <c r="F108" s="138">
        <v>0</v>
      </c>
      <c r="G108" s="150">
        <f t="shared" si="6"/>
        <v>1</v>
      </c>
      <c r="H108" s="138" t="e">
        <f>VLOOKUP(D108,#REF!,3,FALSE)</f>
        <v>#REF!</v>
      </c>
      <c r="I108" s="149" t="e">
        <f t="shared" si="7"/>
        <v>#REF!</v>
      </c>
      <c r="J108" s="151">
        <v>0</v>
      </c>
      <c r="K108" s="153">
        <f t="shared" si="5"/>
        <v>0</v>
      </c>
      <c r="L108" s="174"/>
    </row>
    <row r="109" spans="1:12" ht="16.5" customHeight="1" x14ac:dyDescent="0.15">
      <c r="A109" s="187"/>
      <c r="B109" s="55" t="s">
        <v>530</v>
      </c>
      <c r="C109" s="56" t="s">
        <v>15</v>
      </c>
      <c r="D109" s="146" t="s">
        <v>286</v>
      </c>
      <c r="E109" s="81">
        <v>4</v>
      </c>
      <c r="F109" s="138">
        <v>1</v>
      </c>
      <c r="G109" s="150">
        <f t="shared" si="6"/>
        <v>1</v>
      </c>
      <c r="H109" s="138" t="e">
        <f>VLOOKUP(D109,#REF!,3,FALSE)</f>
        <v>#REF!</v>
      </c>
      <c r="I109" s="149" t="e">
        <f t="shared" si="7"/>
        <v>#REF!</v>
      </c>
      <c r="J109" s="151">
        <v>0</v>
      </c>
      <c r="K109" s="153">
        <f t="shared" si="5"/>
        <v>0</v>
      </c>
      <c r="L109" s="174"/>
    </row>
    <row r="110" spans="1:12" ht="16.5" customHeight="1" x14ac:dyDescent="0.15">
      <c r="A110" s="187"/>
      <c r="B110" s="55" t="s">
        <v>531</v>
      </c>
      <c r="C110" s="56" t="s">
        <v>15</v>
      </c>
      <c r="D110" s="146" t="s">
        <v>288</v>
      </c>
      <c r="E110" s="81">
        <v>3</v>
      </c>
      <c r="F110" s="138">
        <v>3</v>
      </c>
      <c r="G110" s="150">
        <f t="shared" si="6"/>
        <v>4</v>
      </c>
      <c r="H110" s="138" t="e">
        <f>VLOOKUP(D110,#REF!,3,FALSE)</f>
        <v>#REF!</v>
      </c>
      <c r="I110" s="149" t="e">
        <f t="shared" si="7"/>
        <v>#REF!</v>
      </c>
      <c r="J110" s="151">
        <v>0</v>
      </c>
      <c r="K110" s="153">
        <f t="shared" si="5"/>
        <v>0</v>
      </c>
      <c r="L110" s="174"/>
    </row>
    <row r="111" spans="1:12" ht="16.5" customHeight="1" x14ac:dyDescent="0.15">
      <c r="A111" s="187"/>
      <c r="B111" s="55" t="s">
        <v>206</v>
      </c>
      <c r="C111" s="56" t="s">
        <v>15</v>
      </c>
      <c r="D111" s="146" t="s">
        <v>289</v>
      </c>
      <c r="E111" s="81">
        <v>3</v>
      </c>
      <c r="F111" s="138">
        <v>3</v>
      </c>
      <c r="G111" s="150">
        <f t="shared" si="6"/>
        <v>4</v>
      </c>
      <c r="H111" s="138" t="e">
        <f>VLOOKUP(D111,#REF!,3,FALSE)</f>
        <v>#REF!</v>
      </c>
      <c r="I111" s="149" t="e">
        <f t="shared" si="7"/>
        <v>#REF!</v>
      </c>
      <c r="J111" s="151">
        <v>0</v>
      </c>
      <c r="K111" s="153">
        <f t="shared" si="5"/>
        <v>0</v>
      </c>
      <c r="L111" s="174"/>
    </row>
    <row r="112" spans="1:12" ht="16.5" customHeight="1" x14ac:dyDescent="0.15">
      <c r="A112" s="187"/>
      <c r="B112" s="55" t="s">
        <v>207</v>
      </c>
      <c r="C112" s="56" t="s">
        <v>15</v>
      </c>
      <c r="D112" s="146" t="s">
        <v>290</v>
      </c>
      <c r="E112" s="81">
        <v>3</v>
      </c>
      <c r="F112" s="138">
        <v>2</v>
      </c>
      <c r="G112" s="150">
        <f t="shared" si="6"/>
        <v>3</v>
      </c>
      <c r="H112" s="138" t="e">
        <f>VLOOKUP(D112,#REF!,3,FALSE)</f>
        <v>#REF!</v>
      </c>
      <c r="I112" s="149" t="e">
        <f t="shared" si="7"/>
        <v>#REF!</v>
      </c>
      <c r="J112" s="151">
        <v>0</v>
      </c>
      <c r="K112" s="153">
        <f t="shared" si="5"/>
        <v>0</v>
      </c>
      <c r="L112" s="174"/>
    </row>
    <row r="113" spans="1:12" ht="16.5" customHeight="1" x14ac:dyDescent="0.15">
      <c r="A113" s="187"/>
      <c r="B113" s="55" t="s">
        <v>532</v>
      </c>
      <c r="C113" s="56" t="s">
        <v>15</v>
      </c>
      <c r="D113" s="146" t="s">
        <v>409</v>
      </c>
      <c r="E113" s="81">
        <v>8</v>
      </c>
      <c r="F113" s="138">
        <v>3</v>
      </c>
      <c r="G113" s="150">
        <f t="shared" si="6"/>
        <v>4</v>
      </c>
      <c r="H113" s="138" t="e">
        <f>VLOOKUP(D113,#REF!,3,FALSE)</f>
        <v>#REF!</v>
      </c>
      <c r="I113" s="149" t="e">
        <f t="shared" si="7"/>
        <v>#REF!</v>
      </c>
      <c r="J113" s="151">
        <v>0</v>
      </c>
      <c r="K113" s="153">
        <f t="shared" si="5"/>
        <v>0</v>
      </c>
      <c r="L113" s="178"/>
    </row>
    <row r="114" spans="1:12" ht="16.5" customHeight="1" x14ac:dyDescent="0.15">
      <c r="A114" s="187"/>
      <c r="B114" s="55" t="s">
        <v>533</v>
      </c>
      <c r="C114" s="56" t="s">
        <v>15</v>
      </c>
      <c r="D114" s="146" t="s">
        <v>410</v>
      </c>
      <c r="E114" s="81">
        <v>6</v>
      </c>
      <c r="F114" s="138">
        <v>3</v>
      </c>
      <c r="G114" s="150">
        <f t="shared" si="6"/>
        <v>4</v>
      </c>
      <c r="H114" s="138" t="e">
        <f>VLOOKUP(D114,#REF!,3,FALSE)</f>
        <v>#REF!</v>
      </c>
      <c r="I114" s="149" t="e">
        <f t="shared" si="7"/>
        <v>#REF!</v>
      </c>
      <c r="J114" s="151">
        <v>0</v>
      </c>
      <c r="K114" s="153">
        <f t="shared" si="5"/>
        <v>0</v>
      </c>
      <c r="L114" s="178"/>
    </row>
    <row r="115" spans="1:12" ht="16.5" customHeight="1" x14ac:dyDescent="0.15">
      <c r="A115" s="187"/>
      <c r="B115" s="55" t="s">
        <v>106</v>
      </c>
      <c r="C115" s="56" t="s">
        <v>15</v>
      </c>
      <c r="D115" s="146" t="s">
        <v>411</v>
      </c>
      <c r="E115" s="81">
        <v>6</v>
      </c>
      <c r="F115" s="138">
        <v>2</v>
      </c>
      <c r="G115" s="150">
        <f t="shared" si="6"/>
        <v>3</v>
      </c>
      <c r="H115" s="138" t="e">
        <f>VLOOKUP(D115,#REF!,3,FALSE)</f>
        <v>#REF!</v>
      </c>
      <c r="I115" s="149" t="e">
        <f t="shared" si="7"/>
        <v>#REF!</v>
      </c>
      <c r="J115" s="151">
        <v>0</v>
      </c>
      <c r="K115" s="153">
        <f t="shared" si="5"/>
        <v>0</v>
      </c>
      <c r="L115" s="178"/>
    </row>
    <row r="116" spans="1:12" ht="16.5" customHeight="1" x14ac:dyDescent="0.15">
      <c r="A116" s="187"/>
      <c r="B116" s="55" t="s">
        <v>107</v>
      </c>
      <c r="C116" s="56" t="s">
        <v>15</v>
      </c>
      <c r="D116" s="146" t="s">
        <v>412</v>
      </c>
      <c r="E116" s="81">
        <v>6</v>
      </c>
      <c r="F116" s="138">
        <v>2</v>
      </c>
      <c r="G116" s="150">
        <f t="shared" si="6"/>
        <v>3</v>
      </c>
      <c r="H116" s="138" t="e">
        <f>VLOOKUP(D116,#REF!,3,FALSE)</f>
        <v>#REF!</v>
      </c>
      <c r="I116" s="149" t="e">
        <f t="shared" si="7"/>
        <v>#REF!</v>
      </c>
      <c r="J116" s="151">
        <v>0</v>
      </c>
      <c r="K116" s="153">
        <f t="shared" si="5"/>
        <v>0</v>
      </c>
      <c r="L116" s="178"/>
    </row>
    <row r="117" spans="1:12" ht="16.5" customHeight="1" x14ac:dyDescent="0.15">
      <c r="A117" s="187"/>
      <c r="B117" s="55" t="s">
        <v>581</v>
      </c>
      <c r="C117" s="56" t="s">
        <v>15</v>
      </c>
      <c r="D117" s="146" t="s">
        <v>298</v>
      </c>
      <c r="E117" s="81">
        <v>23</v>
      </c>
      <c r="F117" s="138">
        <v>16</v>
      </c>
      <c r="G117" s="150">
        <f t="shared" si="6"/>
        <v>20</v>
      </c>
      <c r="H117" s="138" t="e">
        <f>VLOOKUP(D117,#REF!,3,FALSE)</f>
        <v>#REF!</v>
      </c>
      <c r="I117" s="149" t="e">
        <f t="shared" si="7"/>
        <v>#REF!</v>
      </c>
      <c r="J117" s="151">
        <v>0</v>
      </c>
      <c r="K117" s="153">
        <f t="shared" si="5"/>
        <v>0</v>
      </c>
      <c r="L117" s="178"/>
    </row>
    <row r="118" spans="1:12" ht="16.5" customHeight="1" x14ac:dyDescent="0.15">
      <c r="A118" s="187"/>
      <c r="B118" s="55" t="s">
        <v>508</v>
      </c>
      <c r="C118" s="56" t="s">
        <v>15</v>
      </c>
      <c r="D118" s="146" t="s">
        <v>299</v>
      </c>
      <c r="E118" s="81">
        <v>10</v>
      </c>
      <c r="F118" s="138">
        <v>13</v>
      </c>
      <c r="G118" s="150">
        <f t="shared" si="6"/>
        <v>16</v>
      </c>
      <c r="H118" s="138" t="e">
        <f>VLOOKUP(D118,#REF!,3,FALSE)</f>
        <v>#REF!</v>
      </c>
      <c r="I118" s="149" t="e">
        <f t="shared" si="7"/>
        <v>#REF!</v>
      </c>
      <c r="J118" s="151">
        <v>0</v>
      </c>
      <c r="K118" s="153">
        <f t="shared" si="5"/>
        <v>0</v>
      </c>
      <c r="L118" s="178"/>
    </row>
    <row r="119" spans="1:12" ht="16.5" customHeight="1" x14ac:dyDescent="0.15">
      <c r="A119" s="187"/>
      <c r="B119" s="55" t="s">
        <v>202</v>
      </c>
      <c r="C119" s="56" t="s">
        <v>15</v>
      </c>
      <c r="D119" s="146" t="s">
        <v>300</v>
      </c>
      <c r="E119" s="81">
        <v>14</v>
      </c>
      <c r="F119" s="138">
        <v>10</v>
      </c>
      <c r="G119" s="150">
        <f t="shared" si="6"/>
        <v>12</v>
      </c>
      <c r="H119" s="138" t="e">
        <f>VLOOKUP(D119,#REF!,3,FALSE)</f>
        <v>#REF!</v>
      </c>
      <c r="I119" s="149" t="e">
        <f t="shared" si="7"/>
        <v>#REF!</v>
      </c>
      <c r="J119" s="151">
        <v>0</v>
      </c>
      <c r="K119" s="153">
        <f t="shared" si="5"/>
        <v>0</v>
      </c>
      <c r="L119" s="178"/>
    </row>
    <row r="120" spans="1:12" ht="16.5" customHeight="1" x14ac:dyDescent="0.15">
      <c r="A120" s="187"/>
      <c r="B120" s="55" t="s">
        <v>203</v>
      </c>
      <c r="C120" s="56" t="s">
        <v>15</v>
      </c>
      <c r="D120" s="146" t="s">
        <v>301</v>
      </c>
      <c r="E120" s="81">
        <v>10</v>
      </c>
      <c r="F120" s="138">
        <v>11</v>
      </c>
      <c r="G120" s="150">
        <f t="shared" si="6"/>
        <v>14</v>
      </c>
      <c r="H120" s="138" t="e">
        <f>VLOOKUP(D120,#REF!,3,FALSE)</f>
        <v>#REF!</v>
      </c>
      <c r="I120" s="149" t="e">
        <f t="shared" si="7"/>
        <v>#REF!</v>
      </c>
      <c r="J120" s="151">
        <v>0</v>
      </c>
      <c r="K120" s="153">
        <f t="shared" si="5"/>
        <v>0</v>
      </c>
      <c r="L120" s="178"/>
    </row>
    <row r="121" spans="1:12" ht="16.5" customHeight="1" x14ac:dyDescent="0.15">
      <c r="A121" s="187"/>
      <c r="B121" s="55" t="s">
        <v>582</v>
      </c>
      <c r="C121" s="56" t="s">
        <v>15</v>
      </c>
      <c r="D121" s="144" t="s">
        <v>396</v>
      </c>
      <c r="E121" s="57">
        <v>60</v>
      </c>
      <c r="F121" s="138">
        <v>15</v>
      </c>
      <c r="G121" s="150">
        <f t="shared" si="6"/>
        <v>18</v>
      </c>
      <c r="H121" s="138" t="e">
        <f>VLOOKUP(D121,#REF!,3,FALSE)</f>
        <v>#REF!</v>
      </c>
      <c r="I121" s="149" t="e">
        <f t="shared" si="7"/>
        <v>#REF!</v>
      </c>
      <c r="J121" s="151">
        <v>0</v>
      </c>
      <c r="K121" s="153">
        <f t="shared" si="5"/>
        <v>0</v>
      </c>
      <c r="L121" s="174"/>
    </row>
    <row r="122" spans="1:12" ht="16.5" customHeight="1" x14ac:dyDescent="0.15">
      <c r="A122" s="187"/>
      <c r="B122" s="55" t="s">
        <v>534</v>
      </c>
      <c r="C122" s="56" t="s">
        <v>15</v>
      </c>
      <c r="D122" s="144" t="s">
        <v>397</v>
      </c>
      <c r="E122" s="57">
        <v>20</v>
      </c>
      <c r="F122" s="138">
        <v>1</v>
      </c>
      <c r="G122" s="150">
        <f t="shared" si="6"/>
        <v>1</v>
      </c>
      <c r="H122" s="138" t="e">
        <f>VLOOKUP(D122,#REF!,3,FALSE)</f>
        <v>#REF!</v>
      </c>
      <c r="I122" s="149" t="e">
        <f t="shared" si="7"/>
        <v>#REF!</v>
      </c>
      <c r="J122" s="151">
        <v>0</v>
      </c>
      <c r="K122" s="153">
        <f t="shared" si="5"/>
        <v>0</v>
      </c>
      <c r="L122" s="174"/>
    </row>
    <row r="123" spans="1:12" ht="16.5" customHeight="1" x14ac:dyDescent="0.15">
      <c r="A123" s="187"/>
      <c r="B123" s="55" t="s">
        <v>112</v>
      </c>
      <c r="C123" s="56" t="s">
        <v>15</v>
      </c>
      <c r="D123" s="144" t="s">
        <v>398</v>
      </c>
      <c r="E123" s="57">
        <v>24</v>
      </c>
      <c r="F123" s="138">
        <v>6</v>
      </c>
      <c r="G123" s="150">
        <f t="shared" si="6"/>
        <v>8</v>
      </c>
      <c r="H123" s="138" t="e">
        <f>VLOOKUP(D123,#REF!,3,FALSE)</f>
        <v>#REF!</v>
      </c>
      <c r="I123" s="149" t="e">
        <f t="shared" si="7"/>
        <v>#REF!</v>
      </c>
      <c r="J123" s="151">
        <v>0</v>
      </c>
      <c r="K123" s="153">
        <f t="shared" si="5"/>
        <v>0</v>
      </c>
      <c r="L123" s="174"/>
    </row>
    <row r="124" spans="1:12" ht="16.5" customHeight="1" x14ac:dyDescent="0.15">
      <c r="A124" s="187"/>
      <c r="B124" s="55" t="s">
        <v>113</v>
      </c>
      <c r="C124" s="56" t="s">
        <v>15</v>
      </c>
      <c r="D124" s="144" t="s">
        <v>399</v>
      </c>
      <c r="E124" s="57">
        <v>20</v>
      </c>
      <c r="F124" s="138">
        <v>5</v>
      </c>
      <c r="G124" s="150">
        <f t="shared" si="6"/>
        <v>6</v>
      </c>
      <c r="H124" s="138" t="e">
        <f>VLOOKUP(D124,#REF!,3,FALSE)</f>
        <v>#REF!</v>
      </c>
      <c r="I124" s="149" t="e">
        <f t="shared" si="7"/>
        <v>#REF!</v>
      </c>
      <c r="J124" s="151">
        <v>0</v>
      </c>
      <c r="K124" s="153">
        <f t="shared" si="5"/>
        <v>0</v>
      </c>
      <c r="L124" s="174"/>
    </row>
    <row r="125" spans="1:12" ht="16.5" customHeight="1" x14ac:dyDescent="0.15">
      <c r="A125" s="187"/>
      <c r="B125" s="55" t="s">
        <v>114</v>
      </c>
      <c r="C125" s="56" t="s">
        <v>15</v>
      </c>
      <c r="D125" s="144" t="s">
        <v>400</v>
      </c>
      <c r="E125" s="57">
        <v>15</v>
      </c>
      <c r="F125" s="138">
        <v>2</v>
      </c>
      <c r="G125" s="150">
        <f t="shared" si="6"/>
        <v>3</v>
      </c>
      <c r="H125" s="138" t="e">
        <f>VLOOKUP(D125,#REF!,3,FALSE)</f>
        <v>#REF!</v>
      </c>
      <c r="I125" s="149" t="e">
        <f t="shared" si="7"/>
        <v>#REF!</v>
      </c>
      <c r="J125" s="151">
        <v>0</v>
      </c>
      <c r="K125" s="153">
        <f t="shared" si="5"/>
        <v>0</v>
      </c>
      <c r="L125" s="174"/>
    </row>
    <row r="126" spans="1:12" ht="16.5" customHeight="1" x14ac:dyDescent="0.15">
      <c r="A126" s="187"/>
      <c r="B126" s="55" t="s">
        <v>115</v>
      </c>
      <c r="C126" s="56" t="s">
        <v>15</v>
      </c>
      <c r="D126" s="144" t="s">
        <v>401</v>
      </c>
      <c r="E126" s="57">
        <v>8</v>
      </c>
      <c r="F126" s="138">
        <v>1</v>
      </c>
      <c r="G126" s="150">
        <f t="shared" si="6"/>
        <v>1</v>
      </c>
      <c r="H126" s="138" t="e">
        <f>VLOOKUP(D126,#REF!,3,FALSE)</f>
        <v>#REF!</v>
      </c>
      <c r="I126" s="149" t="e">
        <f t="shared" si="7"/>
        <v>#REF!</v>
      </c>
      <c r="J126" s="151">
        <v>0</v>
      </c>
      <c r="K126" s="153">
        <f t="shared" si="5"/>
        <v>0</v>
      </c>
      <c r="L126" s="174"/>
    </row>
    <row r="127" spans="1:12" ht="16.5" customHeight="1" x14ac:dyDescent="0.15">
      <c r="A127" s="187"/>
      <c r="B127" s="55" t="s">
        <v>116</v>
      </c>
      <c r="C127" s="56" t="s">
        <v>15</v>
      </c>
      <c r="D127" s="144"/>
      <c r="E127" s="57">
        <v>6</v>
      </c>
      <c r="F127" s="138"/>
      <c r="G127" s="150">
        <f t="shared" si="6"/>
        <v>1</v>
      </c>
      <c r="H127" s="138" t="e">
        <f>VLOOKUP(D127,#REF!,3,FALSE)</f>
        <v>#REF!</v>
      </c>
      <c r="I127" s="149" t="e">
        <f t="shared" si="7"/>
        <v>#REF!</v>
      </c>
      <c r="J127" s="151">
        <v>0</v>
      </c>
      <c r="K127" s="153">
        <f t="shared" si="5"/>
        <v>0</v>
      </c>
      <c r="L127" s="174"/>
    </row>
    <row r="128" spans="1:12" ht="16.5" customHeight="1" x14ac:dyDescent="0.15">
      <c r="A128" s="187"/>
      <c r="B128" s="55" t="s">
        <v>583</v>
      </c>
      <c r="C128" s="56" t="s">
        <v>51</v>
      </c>
      <c r="D128" s="144" t="s">
        <v>314</v>
      </c>
      <c r="E128" s="57">
        <v>4</v>
      </c>
      <c r="F128" s="138">
        <v>2</v>
      </c>
      <c r="G128" s="150">
        <v>1</v>
      </c>
      <c r="H128" s="138" t="e">
        <f>VLOOKUP(D128,#REF!,3,FALSE)</f>
        <v>#REF!</v>
      </c>
      <c r="I128" s="149" t="e">
        <f t="shared" si="7"/>
        <v>#REF!</v>
      </c>
      <c r="J128" s="151">
        <v>0</v>
      </c>
      <c r="K128" s="153">
        <f t="shared" si="5"/>
        <v>0</v>
      </c>
      <c r="L128" s="174"/>
    </row>
    <row r="129" spans="1:12" ht="16.5" customHeight="1" x14ac:dyDescent="0.15">
      <c r="A129" s="186"/>
      <c r="B129" s="55" t="s">
        <v>584</v>
      </c>
      <c r="C129" s="56" t="s">
        <v>51</v>
      </c>
      <c r="D129" s="144"/>
      <c r="E129" s="57"/>
      <c r="F129" s="138"/>
      <c r="G129" s="150">
        <v>1</v>
      </c>
      <c r="H129" s="138"/>
      <c r="I129" s="149"/>
      <c r="J129" s="151">
        <v>0</v>
      </c>
      <c r="K129" s="153">
        <f t="shared" si="5"/>
        <v>0</v>
      </c>
      <c r="L129" s="174"/>
    </row>
    <row r="130" spans="1:12" ht="16.5" customHeight="1" x14ac:dyDescent="0.15">
      <c r="A130" s="186"/>
      <c r="B130" s="55" t="s">
        <v>585</v>
      </c>
      <c r="C130" s="56" t="s">
        <v>51</v>
      </c>
      <c r="D130" s="144"/>
      <c r="E130" s="57"/>
      <c r="F130" s="138"/>
      <c r="G130" s="150">
        <v>1</v>
      </c>
      <c r="H130" s="138"/>
      <c r="I130" s="149"/>
      <c r="J130" s="151">
        <v>0</v>
      </c>
      <c r="K130" s="153">
        <f t="shared" si="5"/>
        <v>0</v>
      </c>
      <c r="L130" s="174"/>
    </row>
    <row r="131" spans="1:12" ht="16.5" customHeight="1" x14ac:dyDescent="0.15">
      <c r="A131" s="186"/>
      <c r="B131" s="55" t="s">
        <v>586</v>
      </c>
      <c r="C131" s="56" t="s">
        <v>51</v>
      </c>
      <c r="D131" s="144"/>
      <c r="E131" s="57"/>
      <c r="F131" s="138"/>
      <c r="G131" s="150">
        <v>1</v>
      </c>
      <c r="H131" s="138"/>
      <c r="I131" s="149"/>
      <c r="J131" s="151">
        <v>0</v>
      </c>
      <c r="K131" s="153">
        <f t="shared" ref="K131:K194" si="8">G131*J131</f>
        <v>0</v>
      </c>
      <c r="L131" s="174"/>
    </row>
    <row r="132" spans="1:12" ht="16.5" customHeight="1" x14ac:dyDescent="0.15">
      <c r="A132" s="186"/>
      <c r="B132" s="55" t="s">
        <v>220</v>
      </c>
      <c r="C132" s="56" t="s">
        <v>51</v>
      </c>
      <c r="D132" s="144"/>
      <c r="E132" s="57">
        <v>6</v>
      </c>
      <c r="F132" s="138"/>
      <c r="G132" s="150">
        <f t="shared" si="6"/>
        <v>1</v>
      </c>
      <c r="H132" s="138" t="e">
        <f>VLOOKUP(D132,#REF!,3,FALSE)</f>
        <v>#REF!</v>
      </c>
      <c r="I132" s="149" t="e">
        <f t="shared" si="7"/>
        <v>#REF!</v>
      </c>
      <c r="J132" s="151">
        <v>0</v>
      </c>
      <c r="K132" s="153">
        <f t="shared" si="8"/>
        <v>0</v>
      </c>
      <c r="L132" s="174"/>
    </row>
    <row r="133" spans="1:12" ht="16.5" customHeight="1" x14ac:dyDescent="0.15">
      <c r="A133" s="186"/>
      <c r="B133" s="55" t="s">
        <v>587</v>
      </c>
      <c r="C133" s="56" t="s">
        <v>15</v>
      </c>
      <c r="D133" s="144" t="s">
        <v>321</v>
      </c>
      <c r="E133" s="57">
        <v>19</v>
      </c>
      <c r="F133" s="138">
        <v>12</v>
      </c>
      <c r="G133" s="150">
        <f t="shared" si="6"/>
        <v>15</v>
      </c>
      <c r="H133" s="138" t="e">
        <f>VLOOKUP(D133,#REF!,3,FALSE)</f>
        <v>#REF!</v>
      </c>
      <c r="I133" s="149" t="e">
        <f t="shared" si="7"/>
        <v>#REF!</v>
      </c>
      <c r="J133" s="151">
        <v>0</v>
      </c>
      <c r="K133" s="153">
        <f t="shared" si="8"/>
        <v>0</v>
      </c>
      <c r="L133" s="174"/>
    </row>
    <row r="134" spans="1:12" ht="16.5" customHeight="1" x14ac:dyDescent="0.15">
      <c r="A134" s="186"/>
      <c r="B134" s="55" t="s">
        <v>588</v>
      </c>
      <c r="C134" s="56" t="s">
        <v>15</v>
      </c>
      <c r="D134" s="144" t="s">
        <v>287</v>
      </c>
      <c r="E134" s="57">
        <v>6</v>
      </c>
      <c r="F134" s="138">
        <v>5</v>
      </c>
      <c r="G134" s="150">
        <f t="shared" si="6"/>
        <v>6</v>
      </c>
      <c r="H134" s="138" t="e">
        <f>VLOOKUP(D134,#REF!,3,FALSE)</f>
        <v>#REF!</v>
      </c>
      <c r="I134" s="149" t="e">
        <f t="shared" si="7"/>
        <v>#REF!</v>
      </c>
      <c r="J134" s="151">
        <v>0</v>
      </c>
      <c r="K134" s="153">
        <f t="shared" si="8"/>
        <v>0</v>
      </c>
      <c r="L134" s="174"/>
    </row>
    <row r="135" spans="1:12" ht="16.5" customHeight="1" x14ac:dyDescent="0.15">
      <c r="A135" s="186"/>
      <c r="B135" s="55" t="s">
        <v>210</v>
      </c>
      <c r="C135" s="56" t="s">
        <v>15</v>
      </c>
      <c r="D135" s="144" t="s">
        <v>322</v>
      </c>
      <c r="E135" s="57">
        <v>6</v>
      </c>
      <c r="F135" s="138">
        <v>5</v>
      </c>
      <c r="G135" s="150">
        <f t="shared" si="6"/>
        <v>6</v>
      </c>
      <c r="H135" s="138" t="e">
        <f>VLOOKUP(D135,#REF!,3,FALSE)</f>
        <v>#REF!</v>
      </c>
      <c r="I135" s="149" t="e">
        <f t="shared" si="7"/>
        <v>#REF!</v>
      </c>
      <c r="J135" s="151">
        <v>0</v>
      </c>
      <c r="K135" s="153">
        <f t="shared" si="8"/>
        <v>0</v>
      </c>
      <c r="L135" s="174"/>
    </row>
    <row r="136" spans="1:12" ht="16.5" customHeight="1" x14ac:dyDescent="0.15">
      <c r="A136" s="186"/>
      <c r="B136" s="55" t="s">
        <v>211</v>
      </c>
      <c r="C136" s="56" t="s">
        <v>15</v>
      </c>
      <c r="D136" s="144" t="s">
        <v>323</v>
      </c>
      <c r="E136" s="57">
        <v>6</v>
      </c>
      <c r="F136" s="138">
        <v>4</v>
      </c>
      <c r="G136" s="150">
        <f t="shared" si="6"/>
        <v>5</v>
      </c>
      <c r="H136" s="138" t="e">
        <f>VLOOKUP(D136,#REF!,3,FALSE)</f>
        <v>#REF!</v>
      </c>
      <c r="I136" s="149" t="e">
        <f t="shared" si="7"/>
        <v>#REF!</v>
      </c>
      <c r="J136" s="151">
        <v>0</v>
      </c>
      <c r="K136" s="153">
        <f t="shared" si="8"/>
        <v>0</v>
      </c>
      <c r="L136" s="174"/>
    </row>
    <row r="137" spans="1:12" ht="16.5" customHeight="1" x14ac:dyDescent="0.15">
      <c r="A137" s="186"/>
      <c r="B137" s="55" t="s">
        <v>589</v>
      </c>
      <c r="C137" s="56" t="s">
        <v>15</v>
      </c>
      <c r="D137" s="144"/>
      <c r="E137" s="57"/>
      <c r="F137" s="138"/>
      <c r="G137" s="150">
        <v>2</v>
      </c>
      <c r="H137" s="138"/>
      <c r="I137" s="149"/>
      <c r="J137" s="151">
        <v>0</v>
      </c>
      <c r="K137" s="153">
        <f t="shared" si="8"/>
        <v>0</v>
      </c>
      <c r="L137" s="174"/>
    </row>
    <row r="138" spans="1:12" ht="16.5" customHeight="1" x14ac:dyDescent="0.15">
      <c r="A138" s="186"/>
      <c r="B138" s="55" t="s">
        <v>502</v>
      </c>
      <c r="C138" s="56" t="s">
        <v>15</v>
      </c>
      <c r="D138" s="144"/>
      <c r="E138" s="57"/>
      <c r="F138" s="138"/>
      <c r="G138" s="150">
        <v>2</v>
      </c>
      <c r="H138" s="138"/>
      <c r="I138" s="149"/>
      <c r="J138" s="151">
        <v>0</v>
      </c>
      <c r="K138" s="153">
        <f t="shared" si="8"/>
        <v>0</v>
      </c>
      <c r="L138" s="174"/>
    </row>
    <row r="139" spans="1:12" ht="16.5" customHeight="1" x14ac:dyDescent="0.15">
      <c r="A139" s="186"/>
      <c r="B139" s="55" t="s">
        <v>503</v>
      </c>
      <c r="C139" s="56" t="s">
        <v>15</v>
      </c>
      <c r="D139" s="144"/>
      <c r="E139" s="57"/>
      <c r="F139" s="138"/>
      <c r="G139" s="150">
        <v>2</v>
      </c>
      <c r="H139" s="138"/>
      <c r="I139" s="149"/>
      <c r="J139" s="151">
        <v>0</v>
      </c>
      <c r="K139" s="153">
        <f t="shared" si="8"/>
        <v>0</v>
      </c>
      <c r="L139" s="174"/>
    </row>
    <row r="140" spans="1:12" ht="16.5" customHeight="1" x14ac:dyDescent="0.15">
      <c r="A140" s="186"/>
      <c r="B140" s="55" t="s">
        <v>504</v>
      </c>
      <c r="C140" s="56" t="s">
        <v>15</v>
      </c>
      <c r="D140" s="144"/>
      <c r="E140" s="57"/>
      <c r="F140" s="138"/>
      <c r="G140" s="150">
        <v>2</v>
      </c>
      <c r="H140" s="138"/>
      <c r="I140" s="149"/>
      <c r="J140" s="151">
        <v>0</v>
      </c>
      <c r="K140" s="153">
        <f t="shared" si="8"/>
        <v>0</v>
      </c>
      <c r="L140" s="174"/>
    </row>
    <row r="141" spans="1:12" ht="16.5" customHeight="1" x14ac:dyDescent="0.15">
      <c r="A141" s="186"/>
      <c r="B141" s="55" t="s">
        <v>339</v>
      </c>
      <c r="C141" s="56" t="s">
        <v>51</v>
      </c>
      <c r="D141" s="144" t="s">
        <v>343</v>
      </c>
      <c r="E141" s="57"/>
      <c r="F141" s="138">
        <v>8</v>
      </c>
      <c r="G141" s="150">
        <f t="shared" si="6"/>
        <v>10</v>
      </c>
      <c r="H141" s="138" t="e">
        <f>VLOOKUP(D141,#REF!,3,FALSE)</f>
        <v>#REF!</v>
      </c>
      <c r="I141" s="149" t="e">
        <f t="shared" si="7"/>
        <v>#REF!</v>
      </c>
      <c r="J141" s="151">
        <v>0</v>
      </c>
      <c r="K141" s="153">
        <f t="shared" si="8"/>
        <v>0</v>
      </c>
      <c r="L141" s="174"/>
    </row>
    <row r="142" spans="1:12" ht="16.5" customHeight="1" x14ac:dyDescent="0.15">
      <c r="A142" s="186"/>
      <c r="B142" s="55" t="s">
        <v>340</v>
      </c>
      <c r="C142" s="56" t="s">
        <v>51</v>
      </c>
      <c r="D142" s="144" t="s">
        <v>344</v>
      </c>
      <c r="E142" s="57"/>
      <c r="F142" s="138">
        <v>4</v>
      </c>
      <c r="G142" s="150">
        <f t="shared" si="6"/>
        <v>5</v>
      </c>
      <c r="H142" s="138" t="e">
        <f>VLOOKUP(D142,#REF!,3,FALSE)</f>
        <v>#REF!</v>
      </c>
      <c r="I142" s="149" t="e">
        <f t="shared" si="7"/>
        <v>#REF!</v>
      </c>
      <c r="J142" s="151">
        <v>0</v>
      </c>
      <c r="K142" s="153">
        <f t="shared" si="8"/>
        <v>0</v>
      </c>
      <c r="L142" s="174"/>
    </row>
    <row r="143" spans="1:12" ht="16.5" customHeight="1" x14ac:dyDescent="0.15">
      <c r="A143" s="186"/>
      <c r="B143" s="55" t="s">
        <v>341</v>
      </c>
      <c r="C143" s="56" t="s">
        <v>51</v>
      </c>
      <c r="D143" s="144" t="s">
        <v>345</v>
      </c>
      <c r="E143" s="57"/>
      <c r="F143" s="138">
        <v>4</v>
      </c>
      <c r="G143" s="150">
        <f t="shared" si="6"/>
        <v>5</v>
      </c>
      <c r="H143" s="138" t="e">
        <f>VLOOKUP(D143,#REF!,3,FALSE)</f>
        <v>#REF!</v>
      </c>
      <c r="I143" s="149" t="e">
        <f t="shared" si="7"/>
        <v>#REF!</v>
      </c>
      <c r="J143" s="151">
        <v>0</v>
      </c>
      <c r="K143" s="153">
        <f t="shared" si="8"/>
        <v>0</v>
      </c>
      <c r="L143" s="174"/>
    </row>
    <row r="144" spans="1:12" ht="16.5" customHeight="1" x14ac:dyDescent="0.15">
      <c r="A144" s="186"/>
      <c r="B144" s="55" t="s">
        <v>342</v>
      </c>
      <c r="C144" s="56" t="s">
        <v>51</v>
      </c>
      <c r="D144" s="144" t="s">
        <v>346</v>
      </c>
      <c r="E144" s="57"/>
      <c r="F144" s="138">
        <v>4</v>
      </c>
      <c r="G144" s="150">
        <f t="shared" si="6"/>
        <v>5</v>
      </c>
      <c r="H144" s="138" t="e">
        <f>VLOOKUP(D144,#REF!,3,FALSE)</f>
        <v>#REF!</v>
      </c>
      <c r="I144" s="149" t="e">
        <f t="shared" si="7"/>
        <v>#REF!</v>
      </c>
      <c r="J144" s="151">
        <v>0</v>
      </c>
      <c r="K144" s="153">
        <f t="shared" si="8"/>
        <v>0</v>
      </c>
      <c r="L144" s="174"/>
    </row>
    <row r="145" spans="1:12" ht="16.5" customHeight="1" x14ac:dyDescent="0.15">
      <c r="A145" s="186"/>
      <c r="B145" s="55" t="s">
        <v>590</v>
      </c>
      <c r="C145" s="56" t="s">
        <v>15</v>
      </c>
      <c r="D145" s="144" t="s">
        <v>347</v>
      </c>
      <c r="E145" s="57"/>
      <c r="F145" s="138">
        <v>3</v>
      </c>
      <c r="G145" s="150">
        <f t="shared" si="6"/>
        <v>4</v>
      </c>
      <c r="H145" s="138" t="e">
        <f>VLOOKUP(D145,#REF!,3,FALSE)</f>
        <v>#REF!</v>
      </c>
      <c r="I145" s="149" t="e">
        <f t="shared" si="7"/>
        <v>#REF!</v>
      </c>
      <c r="J145" s="151">
        <v>0</v>
      </c>
      <c r="K145" s="153">
        <f t="shared" si="8"/>
        <v>0</v>
      </c>
      <c r="L145" s="174"/>
    </row>
    <row r="146" spans="1:12" ht="16.5" customHeight="1" x14ac:dyDescent="0.15">
      <c r="A146" s="186"/>
      <c r="B146" s="55" t="s">
        <v>591</v>
      </c>
      <c r="C146" s="56" t="s">
        <v>15</v>
      </c>
      <c r="D146" s="144"/>
      <c r="E146" s="57"/>
      <c r="F146" s="138"/>
      <c r="G146" s="150">
        <v>31</v>
      </c>
      <c r="H146" s="138"/>
      <c r="I146" s="149"/>
      <c r="J146" s="151">
        <v>0</v>
      </c>
      <c r="K146" s="153">
        <f t="shared" si="8"/>
        <v>0</v>
      </c>
      <c r="L146" s="174"/>
    </row>
    <row r="147" spans="1:12" ht="16.5" customHeight="1" x14ac:dyDescent="0.15">
      <c r="A147" s="186"/>
      <c r="B147" s="55" t="s">
        <v>476</v>
      </c>
      <c r="C147" s="56" t="s">
        <v>15</v>
      </c>
      <c r="D147" s="144"/>
      <c r="E147" s="57"/>
      <c r="F147" s="138"/>
      <c r="G147" s="150">
        <v>27</v>
      </c>
      <c r="H147" s="138"/>
      <c r="I147" s="149"/>
      <c r="J147" s="151">
        <v>0</v>
      </c>
      <c r="K147" s="153">
        <f t="shared" si="8"/>
        <v>0</v>
      </c>
      <c r="L147" s="174"/>
    </row>
    <row r="148" spans="1:12" ht="16.5" customHeight="1" x14ac:dyDescent="0.15">
      <c r="A148" s="187"/>
      <c r="B148" s="55" t="s">
        <v>477</v>
      </c>
      <c r="C148" s="56" t="s">
        <v>15</v>
      </c>
      <c r="D148" s="144"/>
      <c r="E148" s="57"/>
      <c r="F148" s="138"/>
      <c r="G148" s="150">
        <v>28</v>
      </c>
      <c r="H148" s="138"/>
      <c r="I148" s="149"/>
      <c r="J148" s="151">
        <v>0</v>
      </c>
      <c r="K148" s="153">
        <f t="shared" si="8"/>
        <v>0</v>
      </c>
      <c r="L148" s="174"/>
    </row>
    <row r="149" spans="1:12" ht="16.5" customHeight="1" x14ac:dyDescent="0.15">
      <c r="A149" s="187"/>
      <c r="B149" s="55" t="s">
        <v>349</v>
      </c>
      <c r="C149" s="56" t="s">
        <v>15</v>
      </c>
      <c r="D149" s="144" t="s">
        <v>348</v>
      </c>
      <c r="E149" s="57"/>
      <c r="F149" s="138">
        <v>13</v>
      </c>
      <c r="G149" s="150">
        <f t="shared" si="6"/>
        <v>16</v>
      </c>
      <c r="H149" s="138" t="e">
        <f>VLOOKUP(D149,#REF!,3,FALSE)</f>
        <v>#REF!</v>
      </c>
      <c r="I149" s="149" t="e">
        <f t="shared" si="7"/>
        <v>#REF!</v>
      </c>
      <c r="J149" s="151">
        <v>0</v>
      </c>
      <c r="K149" s="153">
        <f t="shared" si="8"/>
        <v>0</v>
      </c>
      <c r="L149" s="174"/>
    </row>
    <row r="150" spans="1:12" ht="16.5" customHeight="1" x14ac:dyDescent="0.15">
      <c r="A150" s="186"/>
      <c r="B150" s="55" t="s">
        <v>592</v>
      </c>
      <c r="C150" s="56" t="s">
        <v>15</v>
      </c>
      <c r="D150" s="144" t="s">
        <v>315</v>
      </c>
      <c r="E150" s="57"/>
      <c r="F150" s="138">
        <v>1</v>
      </c>
      <c r="G150" s="150">
        <f t="shared" si="6"/>
        <v>1</v>
      </c>
      <c r="H150" s="138" t="e">
        <f>VLOOKUP(D150,#REF!,3,FALSE)</f>
        <v>#REF!</v>
      </c>
      <c r="I150" s="149" t="e">
        <f t="shared" si="7"/>
        <v>#REF!</v>
      </c>
      <c r="J150" s="151">
        <v>0</v>
      </c>
      <c r="K150" s="153">
        <f t="shared" si="8"/>
        <v>0</v>
      </c>
      <c r="L150" s="174"/>
    </row>
    <row r="151" spans="1:12" ht="16.5" customHeight="1" x14ac:dyDescent="0.15">
      <c r="A151" s="186"/>
      <c r="B151" s="55" t="s">
        <v>593</v>
      </c>
      <c r="C151" s="56" t="s">
        <v>15</v>
      </c>
      <c r="D151" s="144" t="s">
        <v>316</v>
      </c>
      <c r="E151" s="57"/>
      <c r="F151" s="138">
        <v>1</v>
      </c>
      <c r="G151" s="150">
        <f t="shared" si="6"/>
        <v>1</v>
      </c>
      <c r="H151" s="138" t="e">
        <f>VLOOKUP(D151,#REF!,3,FALSE)</f>
        <v>#REF!</v>
      </c>
      <c r="I151" s="149" t="e">
        <f t="shared" si="7"/>
        <v>#REF!</v>
      </c>
      <c r="J151" s="151">
        <v>0</v>
      </c>
      <c r="K151" s="153">
        <f t="shared" si="8"/>
        <v>0</v>
      </c>
      <c r="L151" s="174"/>
    </row>
    <row r="152" spans="1:12" ht="16.5" customHeight="1" x14ac:dyDescent="0.15">
      <c r="A152" s="186"/>
      <c r="B152" s="55" t="s">
        <v>319</v>
      </c>
      <c r="C152" s="56" t="s">
        <v>15</v>
      </c>
      <c r="D152" s="144" t="s">
        <v>317</v>
      </c>
      <c r="E152" s="57"/>
      <c r="F152" s="138">
        <v>1</v>
      </c>
      <c r="G152" s="150">
        <f t="shared" si="6"/>
        <v>1</v>
      </c>
      <c r="H152" s="138" t="e">
        <f>VLOOKUP(D152,#REF!,3,FALSE)</f>
        <v>#REF!</v>
      </c>
      <c r="I152" s="149" t="e">
        <f t="shared" si="7"/>
        <v>#REF!</v>
      </c>
      <c r="J152" s="151">
        <v>0</v>
      </c>
      <c r="K152" s="153">
        <f t="shared" si="8"/>
        <v>0</v>
      </c>
      <c r="L152" s="174"/>
    </row>
    <row r="153" spans="1:12" ht="16.5" customHeight="1" x14ac:dyDescent="0.15">
      <c r="A153" s="186"/>
      <c r="B153" s="55" t="s">
        <v>320</v>
      </c>
      <c r="C153" s="56" t="s">
        <v>15</v>
      </c>
      <c r="D153" s="144" t="s">
        <v>318</v>
      </c>
      <c r="E153" s="57"/>
      <c r="F153" s="138">
        <v>1</v>
      </c>
      <c r="G153" s="150">
        <f t="shared" si="6"/>
        <v>1</v>
      </c>
      <c r="H153" s="138" t="e">
        <f>VLOOKUP(D153,#REF!,3,FALSE)</f>
        <v>#REF!</v>
      </c>
      <c r="I153" s="149" t="e">
        <f t="shared" si="7"/>
        <v>#REF!</v>
      </c>
      <c r="J153" s="151">
        <v>0</v>
      </c>
      <c r="K153" s="153">
        <f t="shared" si="8"/>
        <v>0</v>
      </c>
      <c r="L153" s="174"/>
    </row>
    <row r="154" spans="1:12" ht="16.5" customHeight="1" x14ac:dyDescent="0.15">
      <c r="A154" s="186"/>
      <c r="B154" s="55" t="s">
        <v>594</v>
      </c>
      <c r="C154" s="56" t="s">
        <v>15</v>
      </c>
      <c r="D154" s="144" t="s">
        <v>303</v>
      </c>
      <c r="E154" s="57">
        <v>6</v>
      </c>
      <c r="F154" s="138">
        <v>3</v>
      </c>
      <c r="G154" s="150">
        <f t="shared" si="6"/>
        <v>4</v>
      </c>
      <c r="H154" s="138" t="e">
        <f>VLOOKUP(D154,#REF!,3,FALSE)</f>
        <v>#REF!</v>
      </c>
      <c r="I154" s="149" t="e">
        <f t="shared" si="7"/>
        <v>#REF!</v>
      </c>
      <c r="J154" s="151">
        <v>0</v>
      </c>
      <c r="K154" s="153">
        <f t="shared" si="8"/>
        <v>0</v>
      </c>
      <c r="L154" s="174"/>
    </row>
    <row r="155" spans="1:12" ht="16.5" customHeight="1" x14ac:dyDescent="0.15">
      <c r="A155" s="186"/>
      <c r="B155" s="55" t="s">
        <v>535</v>
      </c>
      <c r="C155" s="56" t="s">
        <v>15</v>
      </c>
      <c r="D155" s="144" t="s">
        <v>302</v>
      </c>
      <c r="E155" s="57">
        <v>4</v>
      </c>
      <c r="F155" s="138">
        <v>3</v>
      </c>
      <c r="G155" s="150">
        <f t="shared" si="6"/>
        <v>4</v>
      </c>
      <c r="H155" s="138" t="e">
        <f>VLOOKUP(D155,#REF!,3,FALSE)</f>
        <v>#REF!</v>
      </c>
      <c r="I155" s="149" t="e">
        <f t="shared" si="7"/>
        <v>#REF!</v>
      </c>
      <c r="J155" s="151">
        <v>0</v>
      </c>
      <c r="K155" s="153">
        <f t="shared" si="8"/>
        <v>0</v>
      </c>
      <c r="L155" s="174"/>
    </row>
    <row r="156" spans="1:12" ht="16.5" customHeight="1" x14ac:dyDescent="0.15">
      <c r="A156" s="186"/>
      <c r="B156" s="55" t="s">
        <v>273</v>
      </c>
      <c r="C156" s="56" t="s">
        <v>15</v>
      </c>
      <c r="D156" s="144" t="s">
        <v>304</v>
      </c>
      <c r="E156" s="57">
        <v>4</v>
      </c>
      <c r="F156" s="138">
        <v>3</v>
      </c>
      <c r="G156" s="150">
        <f t="shared" si="6"/>
        <v>4</v>
      </c>
      <c r="H156" s="138" t="e">
        <f>VLOOKUP(D156,#REF!,3,FALSE)</f>
        <v>#REF!</v>
      </c>
      <c r="I156" s="149" t="e">
        <f t="shared" si="7"/>
        <v>#REF!</v>
      </c>
      <c r="J156" s="151">
        <v>0</v>
      </c>
      <c r="K156" s="153">
        <f t="shared" si="8"/>
        <v>0</v>
      </c>
      <c r="L156" s="174"/>
    </row>
    <row r="157" spans="1:12" ht="16.5" customHeight="1" x14ac:dyDescent="0.15">
      <c r="A157" s="186"/>
      <c r="B157" s="55" t="s">
        <v>274</v>
      </c>
      <c r="C157" s="56" t="s">
        <v>15</v>
      </c>
      <c r="D157" s="144" t="s">
        <v>305</v>
      </c>
      <c r="E157" s="57">
        <v>6</v>
      </c>
      <c r="F157" s="138">
        <v>3</v>
      </c>
      <c r="G157" s="150">
        <f t="shared" si="6"/>
        <v>4</v>
      </c>
      <c r="H157" s="138" t="e">
        <f>VLOOKUP(D157,#REF!,3,FALSE)</f>
        <v>#REF!</v>
      </c>
      <c r="I157" s="149" t="e">
        <f t="shared" si="7"/>
        <v>#REF!</v>
      </c>
      <c r="J157" s="151">
        <v>0</v>
      </c>
      <c r="K157" s="153">
        <f t="shared" si="8"/>
        <v>0</v>
      </c>
      <c r="L157" s="174"/>
    </row>
    <row r="158" spans="1:12" ht="16.5" customHeight="1" x14ac:dyDescent="0.15">
      <c r="A158" s="186"/>
      <c r="B158" s="55" t="s">
        <v>536</v>
      </c>
      <c r="C158" s="56" t="s">
        <v>15</v>
      </c>
      <c r="D158" s="144" t="s">
        <v>306</v>
      </c>
      <c r="E158" s="57">
        <v>3</v>
      </c>
      <c r="F158" s="138">
        <v>4</v>
      </c>
      <c r="G158" s="150">
        <f t="shared" si="6"/>
        <v>5</v>
      </c>
      <c r="H158" s="138" t="e">
        <f>VLOOKUP(D158,#REF!,3,FALSE)</f>
        <v>#REF!</v>
      </c>
      <c r="I158" s="149" t="e">
        <f t="shared" si="7"/>
        <v>#REF!</v>
      </c>
      <c r="J158" s="151">
        <v>0</v>
      </c>
      <c r="K158" s="153">
        <f t="shared" si="8"/>
        <v>0</v>
      </c>
      <c r="L158" s="174"/>
    </row>
    <row r="159" spans="1:12" ht="16.5" customHeight="1" x14ac:dyDescent="0.15">
      <c r="A159" s="186"/>
      <c r="B159" s="55" t="s">
        <v>324</v>
      </c>
      <c r="C159" s="56" t="s">
        <v>15</v>
      </c>
      <c r="D159" s="144" t="s">
        <v>331</v>
      </c>
      <c r="E159" s="57"/>
      <c r="F159" s="138">
        <v>26</v>
      </c>
      <c r="G159" s="150">
        <f t="shared" si="6"/>
        <v>32</v>
      </c>
      <c r="H159" s="138" t="e">
        <f>VLOOKUP(D159,#REF!,3,FALSE)</f>
        <v>#REF!</v>
      </c>
      <c r="I159" s="149" t="e">
        <f t="shared" si="7"/>
        <v>#REF!</v>
      </c>
      <c r="J159" s="151">
        <v>0</v>
      </c>
      <c r="K159" s="153">
        <f t="shared" si="8"/>
        <v>0</v>
      </c>
      <c r="L159" s="174"/>
    </row>
    <row r="160" spans="1:12" ht="16.5" customHeight="1" x14ac:dyDescent="0.15">
      <c r="A160" s="186"/>
      <c r="B160" s="55" t="s">
        <v>325</v>
      </c>
      <c r="C160" s="56" t="s">
        <v>15</v>
      </c>
      <c r="D160" s="144" t="s">
        <v>332</v>
      </c>
      <c r="E160" s="57"/>
      <c r="F160" s="138">
        <v>5</v>
      </c>
      <c r="G160" s="150">
        <f t="shared" si="6"/>
        <v>6</v>
      </c>
      <c r="H160" s="138" t="e">
        <f>VLOOKUP(D160,#REF!,3,FALSE)</f>
        <v>#REF!</v>
      </c>
      <c r="I160" s="149" t="e">
        <f t="shared" si="7"/>
        <v>#REF!</v>
      </c>
      <c r="J160" s="151">
        <v>0</v>
      </c>
      <c r="K160" s="153">
        <f t="shared" si="8"/>
        <v>0</v>
      </c>
      <c r="L160" s="174"/>
    </row>
    <row r="161" spans="1:12" ht="16.5" customHeight="1" x14ac:dyDescent="0.15">
      <c r="A161" s="186"/>
      <c r="B161" s="55" t="s">
        <v>326</v>
      </c>
      <c r="C161" s="56" t="s">
        <v>15</v>
      </c>
      <c r="D161" s="144" t="s">
        <v>333</v>
      </c>
      <c r="E161" s="57"/>
      <c r="F161" s="138">
        <v>5</v>
      </c>
      <c r="G161" s="150">
        <f t="shared" si="6"/>
        <v>6</v>
      </c>
      <c r="H161" s="138" t="e">
        <f>VLOOKUP(D161,#REF!,3,FALSE)</f>
        <v>#REF!</v>
      </c>
      <c r="I161" s="149" t="e">
        <f t="shared" si="7"/>
        <v>#REF!</v>
      </c>
      <c r="J161" s="151">
        <v>0</v>
      </c>
      <c r="K161" s="153">
        <f t="shared" si="8"/>
        <v>0</v>
      </c>
      <c r="L161" s="174"/>
    </row>
    <row r="162" spans="1:12" ht="16.5" customHeight="1" x14ac:dyDescent="0.15">
      <c r="A162" s="186"/>
      <c r="B162" s="55" t="s">
        <v>327</v>
      </c>
      <c r="C162" s="56" t="s">
        <v>15</v>
      </c>
      <c r="D162" s="144" t="s">
        <v>334</v>
      </c>
      <c r="E162" s="57"/>
      <c r="F162" s="138">
        <v>4</v>
      </c>
      <c r="G162" s="150">
        <f t="shared" si="6"/>
        <v>5</v>
      </c>
      <c r="H162" s="138" t="e">
        <f>VLOOKUP(D162,#REF!,3,FALSE)</f>
        <v>#REF!</v>
      </c>
      <c r="I162" s="149" t="e">
        <f t="shared" si="7"/>
        <v>#REF!</v>
      </c>
      <c r="J162" s="151">
        <v>0</v>
      </c>
      <c r="K162" s="153">
        <f t="shared" si="8"/>
        <v>0</v>
      </c>
      <c r="L162" s="174"/>
    </row>
    <row r="163" spans="1:12" ht="16.5" customHeight="1" x14ac:dyDescent="0.15">
      <c r="A163" s="186"/>
      <c r="B163" s="55" t="s">
        <v>328</v>
      </c>
      <c r="C163" s="56" t="s">
        <v>15</v>
      </c>
      <c r="D163" s="144" t="s">
        <v>335</v>
      </c>
      <c r="E163" s="57"/>
      <c r="F163" s="138">
        <v>4</v>
      </c>
      <c r="G163" s="150">
        <f t="shared" si="6"/>
        <v>5</v>
      </c>
      <c r="H163" s="138" t="e">
        <f>VLOOKUP(D163,#REF!,3,FALSE)</f>
        <v>#REF!</v>
      </c>
      <c r="I163" s="149" t="e">
        <f t="shared" si="7"/>
        <v>#REF!</v>
      </c>
      <c r="J163" s="151">
        <v>0</v>
      </c>
      <c r="K163" s="153">
        <f t="shared" si="8"/>
        <v>0</v>
      </c>
      <c r="L163" s="174"/>
    </row>
    <row r="164" spans="1:12" ht="16.5" customHeight="1" x14ac:dyDescent="0.15">
      <c r="A164" s="186"/>
      <c r="B164" s="55" t="s">
        <v>329</v>
      </c>
      <c r="C164" s="56" t="s">
        <v>15</v>
      </c>
      <c r="D164" s="144" t="s">
        <v>336</v>
      </c>
      <c r="E164" s="57"/>
      <c r="F164" s="138">
        <v>5</v>
      </c>
      <c r="G164" s="150">
        <f t="shared" si="6"/>
        <v>6</v>
      </c>
      <c r="H164" s="138" t="e">
        <f>VLOOKUP(D164,#REF!,3,FALSE)</f>
        <v>#REF!</v>
      </c>
      <c r="I164" s="149" t="e">
        <f t="shared" ref="I164:I215" si="9">IF(F164=H164,"〇","×")</f>
        <v>#REF!</v>
      </c>
      <c r="J164" s="151">
        <v>0</v>
      </c>
      <c r="K164" s="153">
        <f t="shared" si="8"/>
        <v>0</v>
      </c>
      <c r="L164" s="174"/>
    </row>
    <row r="165" spans="1:12" ht="16.5" customHeight="1" x14ac:dyDescent="0.15">
      <c r="A165" s="186"/>
      <c r="B165" s="55" t="s">
        <v>330</v>
      </c>
      <c r="C165" s="56" t="s">
        <v>15</v>
      </c>
      <c r="D165" s="144" t="s">
        <v>337</v>
      </c>
      <c r="E165" s="57"/>
      <c r="F165" s="138">
        <v>3</v>
      </c>
      <c r="G165" s="150">
        <f t="shared" ref="G165:G216" si="10">IF(F165=0,1,IF(F165=1,1,ROUNDUP(F165*1.2,)))</f>
        <v>4</v>
      </c>
      <c r="H165" s="138" t="e">
        <f>VLOOKUP(D165,#REF!,3,FALSE)</f>
        <v>#REF!</v>
      </c>
      <c r="I165" s="149" t="e">
        <f t="shared" si="9"/>
        <v>#REF!</v>
      </c>
      <c r="J165" s="151">
        <v>0</v>
      </c>
      <c r="K165" s="153">
        <f t="shared" si="8"/>
        <v>0</v>
      </c>
      <c r="L165" s="174"/>
    </row>
    <row r="166" spans="1:12" ht="16.5" customHeight="1" x14ac:dyDescent="0.15">
      <c r="A166" s="186"/>
      <c r="B166" s="206" t="s">
        <v>620</v>
      </c>
      <c r="C166" s="56" t="s">
        <v>51</v>
      </c>
      <c r="D166" s="144" t="s">
        <v>413</v>
      </c>
      <c r="E166" s="57">
        <v>20</v>
      </c>
      <c r="F166" s="138">
        <v>16</v>
      </c>
      <c r="G166" s="150">
        <v>10</v>
      </c>
      <c r="H166" s="138" t="e">
        <f>VLOOKUP(D166,#REF!,3,FALSE)</f>
        <v>#REF!</v>
      </c>
      <c r="I166" s="149" t="e">
        <f t="shared" si="9"/>
        <v>#REF!</v>
      </c>
      <c r="J166" s="151">
        <v>0</v>
      </c>
      <c r="K166" s="153">
        <f t="shared" si="8"/>
        <v>0</v>
      </c>
      <c r="L166" s="174"/>
    </row>
    <row r="167" spans="1:12" ht="16.5" customHeight="1" x14ac:dyDescent="0.15">
      <c r="A167" s="186"/>
      <c r="B167" s="207" t="s">
        <v>621</v>
      </c>
      <c r="C167" s="71" t="s">
        <v>51</v>
      </c>
      <c r="D167" s="144" t="s">
        <v>418</v>
      </c>
      <c r="E167" s="63"/>
      <c r="F167" s="138">
        <v>8</v>
      </c>
      <c r="G167" s="150">
        <f>IF(F167=0,1,IF(F167=1,1,ROUNDUP(F167*1.2,)))</f>
        <v>10</v>
      </c>
      <c r="H167" s="138" t="e">
        <f>VLOOKUP(D167,#REF!,3,FALSE)</f>
        <v>#REF!</v>
      </c>
      <c r="I167" s="149" t="e">
        <f>IF(F167=H167,"〇","×")</f>
        <v>#REF!</v>
      </c>
      <c r="J167" s="151">
        <v>0</v>
      </c>
      <c r="K167" s="153">
        <f t="shared" si="8"/>
        <v>0</v>
      </c>
      <c r="L167" s="208"/>
    </row>
    <row r="168" spans="1:12" ht="16.5" customHeight="1" x14ac:dyDescent="0.15">
      <c r="A168" s="186"/>
      <c r="B168" s="55" t="s">
        <v>622</v>
      </c>
      <c r="C168" s="56" t="s">
        <v>51</v>
      </c>
      <c r="D168" s="144" t="s">
        <v>415</v>
      </c>
      <c r="E168" s="57">
        <v>2</v>
      </c>
      <c r="F168" s="138">
        <v>1</v>
      </c>
      <c r="G168" s="150">
        <v>4</v>
      </c>
      <c r="H168" s="138" t="e">
        <f>VLOOKUP(D168,#REF!,3,FALSE)</f>
        <v>#REF!</v>
      </c>
      <c r="I168" s="149" t="e">
        <f t="shared" si="9"/>
        <v>#REF!</v>
      </c>
      <c r="J168" s="151">
        <v>0</v>
      </c>
      <c r="K168" s="153">
        <f t="shared" si="8"/>
        <v>0</v>
      </c>
      <c r="L168" s="174"/>
    </row>
    <row r="169" spans="1:12" ht="16.5" customHeight="1" x14ac:dyDescent="0.15">
      <c r="A169" s="186"/>
      <c r="B169" s="62" t="s">
        <v>551</v>
      </c>
      <c r="C169" s="56" t="s">
        <v>51</v>
      </c>
      <c r="D169" s="144" t="s">
        <v>416</v>
      </c>
      <c r="E169" s="63">
        <v>2</v>
      </c>
      <c r="F169" s="138">
        <v>4</v>
      </c>
      <c r="G169" s="150">
        <v>4</v>
      </c>
      <c r="H169" s="138" t="e">
        <f>VLOOKUP(D169,#REF!,3,FALSE)</f>
        <v>#REF!</v>
      </c>
      <c r="I169" s="149" t="e">
        <f t="shared" si="9"/>
        <v>#REF!</v>
      </c>
      <c r="J169" s="151">
        <v>0</v>
      </c>
      <c r="K169" s="153">
        <f t="shared" si="8"/>
        <v>0</v>
      </c>
      <c r="L169" s="208"/>
    </row>
    <row r="170" spans="1:12" ht="16.5" customHeight="1" x14ac:dyDescent="0.15">
      <c r="A170" s="186"/>
      <c r="B170" s="62" t="s">
        <v>552</v>
      </c>
      <c r="C170" s="56" t="s">
        <v>51</v>
      </c>
      <c r="D170" s="144" t="s">
        <v>417</v>
      </c>
      <c r="E170" s="63">
        <v>2</v>
      </c>
      <c r="F170" s="138">
        <v>5</v>
      </c>
      <c r="G170" s="150">
        <v>4</v>
      </c>
      <c r="H170" s="138" t="e">
        <f>VLOOKUP(D170,#REF!,3,FALSE)</f>
        <v>#REF!</v>
      </c>
      <c r="I170" s="149" t="e">
        <f t="shared" si="9"/>
        <v>#REF!</v>
      </c>
      <c r="J170" s="151">
        <v>0</v>
      </c>
      <c r="K170" s="153">
        <f t="shared" si="8"/>
        <v>0</v>
      </c>
      <c r="L170" s="208"/>
    </row>
    <row r="171" spans="1:12" ht="16.5" customHeight="1" thickBot="1" x14ac:dyDescent="0.2">
      <c r="A171" s="190"/>
      <c r="B171" s="83" t="s">
        <v>553</v>
      </c>
      <c r="C171" s="84" t="s">
        <v>51</v>
      </c>
      <c r="D171" s="179" t="s">
        <v>419</v>
      </c>
      <c r="E171" s="85"/>
      <c r="F171" s="114">
        <v>3</v>
      </c>
      <c r="G171" s="175">
        <f t="shared" si="10"/>
        <v>4</v>
      </c>
      <c r="H171" s="114" t="e">
        <f>VLOOKUP(D171,#REF!,3,FALSE)</f>
        <v>#REF!</v>
      </c>
      <c r="I171" s="176" t="e">
        <f t="shared" si="9"/>
        <v>#REF!</v>
      </c>
      <c r="J171" s="180">
        <v>0</v>
      </c>
      <c r="K171" s="227">
        <f t="shared" si="8"/>
        <v>0</v>
      </c>
      <c r="L171" s="214"/>
    </row>
    <row r="172" spans="1:12" ht="16.5" customHeight="1" x14ac:dyDescent="0.15">
      <c r="A172" s="142" t="s">
        <v>118</v>
      </c>
      <c r="B172" s="90" t="s">
        <v>595</v>
      </c>
      <c r="C172" s="91" t="s">
        <v>9</v>
      </c>
      <c r="D172" s="146" t="s">
        <v>368</v>
      </c>
      <c r="E172" s="81">
        <v>42</v>
      </c>
      <c r="F172" s="138">
        <v>24</v>
      </c>
      <c r="G172" s="154">
        <f t="shared" si="10"/>
        <v>29</v>
      </c>
      <c r="H172" s="138" t="e">
        <f>VLOOKUP(D172,#REF!,3,FALSE)</f>
        <v>#REF!</v>
      </c>
      <c r="I172" s="149" t="e">
        <f t="shared" si="9"/>
        <v>#REF!</v>
      </c>
      <c r="J172" s="155">
        <v>0</v>
      </c>
      <c r="K172" s="226">
        <f t="shared" si="8"/>
        <v>0</v>
      </c>
      <c r="L172" s="159">
        <v>5000</v>
      </c>
    </row>
    <row r="173" spans="1:12" ht="16.5" customHeight="1" x14ac:dyDescent="0.15">
      <c r="A173" s="142"/>
      <c r="B173" s="55" t="s">
        <v>596</v>
      </c>
      <c r="C173" s="56" t="s">
        <v>9</v>
      </c>
      <c r="D173" s="144" t="s">
        <v>352</v>
      </c>
      <c r="E173" s="57">
        <v>6</v>
      </c>
      <c r="F173" s="138">
        <v>12</v>
      </c>
      <c r="G173" s="150">
        <f t="shared" si="10"/>
        <v>15</v>
      </c>
      <c r="H173" s="138" t="e">
        <f>VLOOKUP(D173,#REF!,3,FALSE)</f>
        <v>#REF!</v>
      </c>
      <c r="I173" s="149" t="e">
        <f t="shared" si="9"/>
        <v>#REF!</v>
      </c>
      <c r="J173" s="151">
        <v>0</v>
      </c>
      <c r="K173" s="153">
        <f t="shared" si="8"/>
        <v>0</v>
      </c>
      <c r="L173" s="156">
        <v>15000</v>
      </c>
    </row>
    <row r="174" spans="1:12" ht="16.5" customHeight="1" x14ac:dyDescent="0.15">
      <c r="A174" s="142"/>
      <c r="B174" s="55" t="s">
        <v>270</v>
      </c>
      <c r="C174" s="56" t="s">
        <v>9</v>
      </c>
      <c r="D174" s="144" t="s">
        <v>355</v>
      </c>
      <c r="E174" s="57">
        <v>4</v>
      </c>
      <c r="F174" s="138">
        <v>4</v>
      </c>
      <c r="G174" s="150">
        <f t="shared" si="10"/>
        <v>5</v>
      </c>
      <c r="H174" s="138" t="e">
        <f>VLOOKUP(D174,#REF!,3,FALSE)</f>
        <v>#REF!</v>
      </c>
      <c r="I174" s="149" t="e">
        <f t="shared" si="9"/>
        <v>#REF!</v>
      </c>
      <c r="J174" s="151">
        <v>0</v>
      </c>
      <c r="K174" s="153">
        <f t="shared" si="8"/>
        <v>0</v>
      </c>
      <c r="L174" s="156">
        <v>15000</v>
      </c>
    </row>
    <row r="175" spans="1:12" ht="16.5" customHeight="1" x14ac:dyDescent="0.15">
      <c r="A175" s="142"/>
      <c r="B175" s="55" t="s">
        <v>271</v>
      </c>
      <c r="C175" s="56" t="s">
        <v>9</v>
      </c>
      <c r="D175" s="144" t="s">
        <v>353</v>
      </c>
      <c r="E175" s="57">
        <v>4</v>
      </c>
      <c r="F175" s="138">
        <v>3</v>
      </c>
      <c r="G175" s="150">
        <f t="shared" si="10"/>
        <v>4</v>
      </c>
      <c r="H175" s="138" t="e">
        <f>VLOOKUP(D175,#REF!,3,FALSE)</f>
        <v>#REF!</v>
      </c>
      <c r="I175" s="149" t="e">
        <f t="shared" si="9"/>
        <v>#REF!</v>
      </c>
      <c r="J175" s="151">
        <v>0</v>
      </c>
      <c r="K175" s="153">
        <f t="shared" si="8"/>
        <v>0</v>
      </c>
      <c r="L175" s="156">
        <v>15000</v>
      </c>
    </row>
    <row r="176" spans="1:12" ht="16.5" customHeight="1" x14ac:dyDescent="0.15">
      <c r="A176" s="142"/>
      <c r="B176" s="55" t="s">
        <v>272</v>
      </c>
      <c r="C176" s="56" t="s">
        <v>9</v>
      </c>
      <c r="D176" s="144" t="s">
        <v>354</v>
      </c>
      <c r="E176" s="57">
        <v>4</v>
      </c>
      <c r="F176" s="138">
        <v>2</v>
      </c>
      <c r="G176" s="150">
        <f t="shared" si="10"/>
        <v>3</v>
      </c>
      <c r="H176" s="138" t="e">
        <f>VLOOKUP(D176,#REF!,3,FALSE)</f>
        <v>#REF!</v>
      </c>
      <c r="I176" s="149" t="e">
        <f t="shared" si="9"/>
        <v>#REF!</v>
      </c>
      <c r="J176" s="151">
        <v>0</v>
      </c>
      <c r="K176" s="153">
        <f t="shared" si="8"/>
        <v>0</v>
      </c>
      <c r="L176" s="156">
        <v>15000</v>
      </c>
    </row>
    <row r="177" spans="1:12" ht="16.5" customHeight="1" x14ac:dyDescent="0.15">
      <c r="A177" s="142"/>
      <c r="B177" s="55" t="s">
        <v>597</v>
      </c>
      <c r="C177" s="56" t="s">
        <v>9</v>
      </c>
      <c r="D177" s="144" t="s">
        <v>372</v>
      </c>
      <c r="E177" s="57">
        <v>16</v>
      </c>
      <c r="F177" s="138">
        <v>10</v>
      </c>
      <c r="G177" s="150">
        <v>3</v>
      </c>
      <c r="H177" s="138" t="e">
        <f>VLOOKUP(D177,#REF!,3,FALSE)</f>
        <v>#REF!</v>
      </c>
      <c r="I177" s="149" t="e">
        <f t="shared" si="9"/>
        <v>#REF!</v>
      </c>
      <c r="J177" s="151">
        <v>0</v>
      </c>
      <c r="K177" s="153">
        <f t="shared" si="8"/>
        <v>0</v>
      </c>
      <c r="L177" s="156">
        <v>20000</v>
      </c>
    </row>
    <row r="178" spans="1:12" ht="16.5" customHeight="1" x14ac:dyDescent="0.15">
      <c r="A178" s="142"/>
      <c r="B178" s="55" t="s">
        <v>369</v>
      </c>
      <c r="C178" s="56" t="s">
        <v>9</v>
      </c>
      <c r="D178" s="144" t="s">
        <v>373</v>
      </c>
      <c r="E178" s="57">
        <v>11</v>
      </c>
      <c r="F178" s="138">
        <v>10</v>
      </c>
      <c r="G178" s="150">
        <v>3</v>
      </c>
      <c r="H178" s="138" t="e">
        <f>VLOOKUP(D178,#REF!,3,FALSE)</f>
        <v>#REF!</v>
      </c>
      <c r="I178" s="149" t="e">
        <f t="shared" si="9"/>
        <v>#REF!</v>
      </c>
      <c r="J178" s="151">
        <v>0</v>
      </c>
      <c r="K178" s="153">
        <f t="shared" si="8"/>
        <v>0</v>
      </c>
      <c r="L178" s="156">
        <v>15000</v>
      </c>
    </row>
    <row r="179" spans="1:12" ht="16.5" customHeight="1" x14ac:dyDescent="0.15">
      <c r="A179" s="142"/>
      <c r="B179" s="55" t="s">
        <v>370</v>
      </c>
      <c r="C179" s="56" t="s">
        <v>9</v>
      </c>
      <c r="D179" s="144" t="s">
        <v>374</v>
      </c>
      <c r="E179" s="57">
        <v>10</v>
      </c>
      <c r="F179" s="138">
        <v>8</v>
      </c>
      <c r="G179" s="150">
        <v>3</v>
      </c>
      <c r="H179" s="138" t="e">
        <f>VLOOKUP(D179,#REF!,3,FALSE)</f>
        <v>#REF!</v>
      </c>
      <c r="I179" s="149" t="e">
        <f t="shared" si="9"/>
        <v>#REF!</v>
      </c>
      <c r="J179" s="151">
        <v>0</v>
      </c>
      <c r="K179" s="153">
        <f t="shared" si="8"/>
        <v>0</v>
      </c>
      <c r="L179" s="156">
        <v>15000</v>
      </c>
    </row>
    <row r="180" spans="1:12" ht="16.5" customHeight="1" x14ac:dyDescent="0.15">
      <c r="A180" s="142"/>
      <c r="B180" s="55" t="s">
        <v>371</v>
      </c>
      <c r="C180" s="56" t="s">
        <v>9</v>
      </c>
      <c r="D180" s="144" t="s">
        <v>375</v>
      </c>
      <c r="E180" s="57">
        <v>7</v>
      </c>
      <c r="F180" s="138">
        <v>10</v>
      </c>
      <c r="G180" s="150">
        <v>3</v>
      </c>
      <c r="H180" s="138" t="e">
        <f>VLOOKUP(D180,#REF!,3,FALSE)</f>
        <v>#REF!</v>
      </c>
      <c r="I180" s="149" t="e">
        <f t="shared" si="9"/>
        <v>#REF!</v>
      </c>
      <c r="J180" s="151">
        <v>0</v>
      </c>
      <c r="K180" s="153">
        <f t="shared" si="8"/>
        <v>0</v>
      </c>
      <c r="L180" s="156">
        <v>15000</v>
      </c>
    </row>
    <row r="181" spans="1:12" ht="16.5" customHeight="1" x14ac:dyDescent="0.15">
      <c r="A181" s="142"/>
      <c r="B181" s="55" t="s">
        <v>509</v>
      </c>
      <c r="C181" s="56" t="s">
        <v>51</v>
      </c>
      <c r="D181" s="144" t="s">
        <v>376</v>
      </c>
      <c r="E181" s="57">
        <v>6</v>
      </c>
      <c r="F181" s="138">
        <v>5</v>
      </c>
      <c r="G181" s="150">
        <v>2</v>
      </c>
      <c r="H181" s="138" t="e">
        <f>VLOOKUP(D181,#REF!,3,FALSE)</f>
        <v>#REF!</v>
      </c>
      <c r="I181" s="149" t="e">
        <f t="shared" si="9"/>
        <v>#REF!</v>
      </c>
      <c r="J181" s="151">
        <v>0</v>
      </c>
      <c r="K181" s="153">
        <f t="shared" si="8"/>
        <v>0</v>
      </c>
      <c r="L181" s="156">
        <v>40000</v>
      </c>
    </row>
    <row r="182" spans="1:12" ht="16.5" customHeight="1" x14ac:dyDescent="0.15">
      <c r="A182" s="142"/>
      <c r="B182" s="55" t="s">
        <v>598</v>
      </c>
      <c r="C182" s="56" t="s">
        <v>51</v>
      </c>
      <c r="D182" s="144" t="s">
        <v>377</v>
      </c>
      <c r="E182" s="57">
        <v>8</v>
      </c>
      <c r="F182" s="138">
        <v>2</v>
      </c>
      <c r="G182" s="150">
        <v>2</v>
      </c>
      <c r="H182" s="138" t="e">
        <f>VLOOKUP(D182,#REF!,3,FALSE)</f>
        <v>#REF!</v>
      </c>
      <c r="I182" s="149" t="e">
        <f t="shared" si="9"/>
        <v>#REF!</v>
      </c>
      <c r="J182" s="151">
        <v>0</v>
      </c>
      <c r="K182" s="153">
        <f t="shared" si="8"/>
        <v>0</v>
      </c>
      <c r="L182" s="156">
        <v>40000</v>
      </c>
    </row>
    <row r="183" spans="1:12" ht="16.5" customHeight="1" x14ac:dyDescent="0.15">
      <c r="A183" s="142"/>
      <c r="B183" s="55" t="s">
        <v>537</v>
      </c>
      <c r="C183" s="56" t="s">
        <v>15</v>
      </c>
      <c r="D183" s="144" t="s">
        <v>434</v>
      </c>
      <c r="E183" s="57">
        <v>6</v>
      </c>
      <c r="F183" s="138">
        <v>5</v>
      </c>
      <c r="G183" s="150">
        <v>1</v>
      </c>
      <c r="H183" s="138" t="e">
        <f>VLOOKUP(D183,#REF!,3,FALSE)</f>
        <v>#REF!</v>
      </c>
      <c r="I183" s="149" t="e">
        <f t="shared" si="9"/>
        <v>#REF!</v>
      </c>
      <c r="J183" s="151">
        <v>0</v>
      </c>
      <c r="K183" s="153">
        <f t="shared" si="8"/>
        <v>0</v>
      </c>
      <c r="L183" s="156">
        <v>40000</v>
      </c>
    </row>
    <row r="184" spans="1:12" ht="16.5" customHeight="1" x14ac:dyDescent="0.15">
      <c r="A184" s="142"/>
      <c r="B184" s="55" t="s">
        <v>538</v>
      </c>
      <c r="C184" s="56" t="s">
        <v>13</v>
      </c>
      <c r="D184" s="144" t="s">
        <v>402</v>
      </c>
      <c r="E184" s="57">
        <v>30</v>
      </c>
      <c r="F184" s="138">
        <v>22</v>
      </c>
      <c r="G184" s="150">
        <f t="shared" si="10"/>
        <v>27</v>
      </c>
      <c r="H184" s="138" t="e">
        <f>VLOOKUP(D184,#REF!,3,FALSE)</f>
        <v>#REF!</v>
      </c>
      <c r="I184" s="149" t="e">
        <f t="shared" si="9"/>
        <v>#REF!</v>
      </c>
      <c r="J184" s="151">
        <v>0</v>
      </c>
      <c r="K184" s="153">
        <f t="shared" si="8"/>
        <v>0</v>
      </c>
      <c r="L184" s="156"/>
    </row>
    <row r="185" spans="1:12" ht="16.5" customHeight="1" x14ac:dyDescent="0.15">
      <c r="A185" s="142"/>
      <c r="B185" s="55" t="s">
        <v>539</v>
      </c>
      <c r="C185" s="56" t="s">
        <v>13</v>
      </c>
      <c r="D185" s="144" t="s">
        <v>379</v>
      </c>
      <c r="E185" s="57">
        <v>5</v>
      </c>
      <c r="F185" s="138">
        <v>1</v>
      </c>
      <c r="G185" s="150">
        <f t="shared" si="10"/>
        <v>1</v>
      </c>
      <c r="H185" s="138" t="e">
        <f>VLOOKUP(D185,#REF!,3,FALSE)</f>
        <v>#REF!</v>
      </c>
      <c r="I185" s="149" t="e">
        <f t="shared" si="9"/>
        <v>#REF!</v>
      </c>
      <c r="J185" s="151">
        <v>0</v>
      </c>
      <c r="K185" s="153">
        <f t="shared" si="8"/>
        <v>0</v>
      </c>
      <c r="L185" s="156">
        <v>10000</v>
      </c>
    </row>
    <row r="186" spans="1:12" ht="16.5" customHeight="1" x14ac:dyDescent="0.15">
      <c r="A186" s="142"/>
      <c r="B186" s="55" t="s">
        <v>540</v>
      </c>
      <c r="C186" s="56" t="s">
        <v>23</v>
      </c>
      <c r="D186" s="144" t="s">
        <v>446</v>
      </c>
      <c r="E186" s="57">
        <v>12</v>
      </c>
      <c r="F186" s="138">
        <v>14</v>
      </c>
      <c r="G186" s="150">
        <f t="shared" si="10"/>
        <v>17</v>
      </c>
      <c r="H186" s="138" t="e">
        <f>VLOOKUP(D186,#REF!,3,FALSE)</f>
        <v>#REF!</v>
      </c>
      <c r="I186" s="149" t="e">
        <f t="shared" si="9"/>
        <v>#REF!</v>
      </c>
      <c r="J186" s="151">
        <v>0</v>
      </c>
      <c r="K186" s="153">
        <f t="shared" si="8"/>
        <v>0</v>
      </c>
      <c r="L186" s="156"/>
    </row>
    <row r="187" spans="1:12" ht="16.5" customHeight="1" x14ac:dyDescent="0.15">
      <c r="A187" s="142"/>
      <c r="B187" s="55" t="s">
        <v>541</v>
      </c>
      <c r="C187" s="56" t="s">
        <v>13</v>
      </c>
      <c r="D187" s="144" t="s">
        <v>403</v>
      </c>
      <c r="E187" s="57">
        <v>52</v>
      </c>
      <c r="F187" s="138">
        <v>42</v>
      </c>
      <c r="G187" s="150">
        <f t="shared" si="10"/>
        <v>51</v>
      </c>
      <c r="H187" s="138" t="e">
        <f>VLOOKUP(D187,#REF!,3,FALSE)</f>
        <v>#REF!</v>
      </c>
      <c r="I187" s="149" t="e">
        <f t="shared" si="9"/>
        <v>#REF!</v>
      </c>
      <c r="J187" s="151">
        <v>0</v>
      </c>
      <c r="K187" s="153">
        <f t="shared" si="8"/>
        <v>0</v>
      </c>
      <c r="L187" s="156"/>
    </row>
    <row r="188" spans="1:12" ht="16.5" customHeight="1" x14ac:dyDescent="0.15">
      <c r="A188" s="142"/>
      <c r="B188" s="55" t="s">
        <v>542</v>
      </c>
      <c r="C188" s="56" t="s">
        <v>38</v>
      </c>
      <c r="D188" s="144" t="s">
        <v>445</v>
      </c>
      <c r="E188" s="57">
        <v>24</v>
      </c>
      <c r="F188" s="81">
        <v>20</v>
      </c>
      <c r="G188" s="150">
        <f t="shared" si="10"/>
        <v>24</v>
      </c>
      <c r="H188" s="81" t="e">
        <f>VLOOKUP(D188,#REF!,3,FALSE)</f>
        <v>#REF!</v>
      </c>
      <c r="I188" s="192" t="e">
        <f t="shared" si="9"/>
        <v>#REF!</v>
      </c>
      <c r="J188" s="151">
        <v>0</v>
      </c>
      <c r="K188" s="153">
        <f t="shared" si="8"/>
        <v>0</v>
      </c>
      <c r="L188" s="156"/>
    </row>
    <row r="189" spans="1:12" ht="16.5" customHeight="1" x14ac:dyDescent="0.15">
      <c r="A189" s="142"/>
      <c r="B189" s="206" t="s">
        <v>616</v>
      </c>
      <c r="C189" s="91" t="s">
        <v>51</v>
      </c>
      <c r="D189" s="146"/>
      <c r="E189" s="81"/>
      <c r="F189" s="81"/>
      <c r="G189" s="154">
        <v>1</v>
      </c>
      <c r="H189" s="81"/>
      <c r="I189" s="192"/>
      <c r="J189" s="151">
        <v>0</v>
      </c>
      <c r="K189" s="232">
        <f t="shared" si="8"/>
        <v>0</v>
      </c>
      <c r="L189" s="159"/>
    </row>
    <row r="190" spans="1:12" ht="16.5" customHeight="1" thickBot="1" x14ac:dyDescent="0.2">
      <c r="A190" s="209"/>
      <c r="B190" s="112" t="s">
        <v>617</v>
      </c>
      <c r="C190" s="113" t="s">
        <v>51</v>
      </c>
      <c r="D190" s="210"/>
      <c r="E190" s="114"/>
      <c r="F190" s="114"/>
      <c r="G190" s="211">
        <v>1</v>
      </c>
      <c r="H190" s="114"/>
      <c r="I190" s="176"/>
      <c r="J190" s="212">
        <v>0</v>
      </c>
      <c r="K190" s="231">
        <f t="shared" si="8"/>
        <v>0</v>
      </c>
      <c r="L190" s="213"/>
    </row>
    <row r="191" spans="1:12" ht="16.5" customHeight="1" x14ac:dyDescent="0.15">
      <c r="A191" s="93" t="s">
        <v>473</v>
      </c>
      <c r="B191" s="75" t="s">
        <v>599</v>
      </c>
      <c r="C191" s="49" t="s">
        <v>51</v>
      </c>
      <c r="D191" s="168" t="s">
        <v>461</v>
      </c>
      <c r="E191" s="76">
        <v>27</v>
      </c>
      <c r="F191" s="169">
        <v>7</v>
      </c>
      <c r="G191" s="170">
        <f t="shared" si="10"/>
        <v>9</v>
      </c>
      <c r="H191" s="169" t="e">
        <f>VLOOKUP(D191,#REF!,3,FALSE)</f>
        <v>#REF!</v>
      </c>
      <c r="I191" s="171" t="e">
        <f t="shared" si="9"/>
        <v>#REF!</v>
      </c>
      <c r="J191" s="172">
        <v>0</v>
      </c>
      <c r="K191" s="226">
        <f t="shared" si="8"/>
        <v>0</v>
      </c>
      <c r="L191" s="173"/>
    </row>
    <row r="192" spans="1:12" ht="16.5" customHeight="1" x14ac:dyDescent="0.15">
      <c r="A192" s="89"/>
      <c r="B192" s="55" t="s">
        <v>510</v>
      </c>
      <c r="C192" s="56" t="s">
        <v>51</v>
      </c>
      <c r="D192" s="144" t="s">
        <v>462</v>
      </c>
      <c r="E192" s="57">
        <v>2</v>
      </c>
      <c r="F192" s="138">
        <v>0</v>
      </c>
      <c r="G192" s="150">
        <f t="shared" si="10"/>
        <v>1</v>
      </c>
      <c r="H192" s="138" t="e">
        <f>VLOOKUP(D192,#REF!,3,FALSE)</f>
        <v>#REF!</v>
      </c>
      <c r="I192" s="149" t="e">
        <f t="shared" si="9"/>
        <v>#REF!</v>
      </c>
      <c r="J192" s="151">
        <v>0</v>
      </c>
      <c r="K192" s="153">
        <f t="shared" si="8"/>
        <v>0</v>
      </c>
      <c r="L192" s="174">
        <v>6000</v>
      </c>
    </row>
    <row r="193" spans="1:15" ht="16.5" customHeight="1" x14ac:dyDescent="0.15">
      <c r="A193" s="89"/>
      <c r="B193" s="55" t="s">
        <v>171</v>
      </c>
      <c r="C193" s="56" t="s">
        <v>51</v>
      </c>
      <c r="D193" s="144" t="s">
        <v>463</v>
      </c>
      <c r="E193" s="57">
        <v>2</v>
      </c>
      <c r="F193" s="138">
        <v>1</v>
      </c>
      <c r="G193" s="150">
        <f t="shared" si="10"/>
        <v>1</v>
      </c>
      <c r="H193" s="138" t="e">
        <f>VLOOKUP(D193,#REF!,3,FALSE)</f>
        <v>#REF!</v>
      </c>
      <c r="I193" s="149" t="e">
        <f t="shared" si="9"/>
        <v>#REF!</v>
      </c>
      <c r="J193" s="151">
        <v>0</v>
      </c>
      <c r="K193" s="153">
        <f t="shared" si="8"/>
        <v>0</v>
      </c>
      <c r="L193" s="174">
        <v>6000</v>
      </c>
    </row>
    <row r="194" spans="1:15" ht="16.5" customHeight="1" x14ac:dyDescent="0.15">
      <c r="A194" s="89"/>
      <c r="B194" s="55" t="s">
        <v>172</v>
      </c>
      <c r="C194" s="56" t="s">
        <v>51</v>
      </c>
      <c r="D194" s="144" t="s">
        <v>464</v>
      </c>
      <c r="E194" s="57">
        <v>2</v>
      </c>
      <c r="F194" s="138">
        <v>1</v>
      </c>
      <c r="G194" s="150">
        <f t="shared" si="10"/>
        <v>1</v>
      </c>
      <c r="H194" s="138" t="e">
        <f>VLOOKUP(D194,#REF!,3,FALSE)</f>
        <v>#REF!</v>
      </c>
      <c r="I194" s="149" t="e">
        <f t="shared" si="9"/>
        <v>#REF!</v>
      </c>
      <c r="J194" s="151">
        <v>0</v>
      </c>
      <c r="K194" s="153">
        <f t="shared" si="8"/>
        <v>0</v>
      </c>
      <c r="L194" s="174">
        <v>6000</v>
      </c>
    </row>
    <row r="195" spans="1:15" ht="16.5" customHeight="1" x14ac:dyDescent="0.15">
      <c r="A195" s="89"/>
      <c r="B195" s="55" t="s">
        <v>543</v>
      </c>
      <c r="C195" s="56" t="s">
        <v>51</v>
      </c>
      <c r="D195" s="144" t="s">
        <v>465</v>
      </c>
      <c r="E195" s="57">
        <v>2</v>
      </c>
      <c r="F195" s="138">
        <v>1</v>
      </c>
      <c r="G195" s="150">
        <f t="shared" si="10"/>
        <v>1</v>
      </c>
      <c r="H195" s="138" t="e">
        <f>VLOOKUP(D195,#REF!,3,FALSE)</f>
        <v>#REF!</v>
      </c>
      <c r="I195" s="149" t="e">
        <f t="shared" si="9"/>
        <v>#REF!</v>
      </c>
      <c r="J195" s="151">
        <v>0</v>
      </c>
      <c r="K195" s="153">
        <f t="shared" ref="K195:K235" si="11">G195*J195</f>
        <v>0</v>
      </c>
      <c r="L195" s="174">
        <v>50000</v>
      </c>
      <c r="O195" s="181"/>
    </row>
    <row r="196" spans="1:15" ht="16.5" customHeight="1" x14ac:dyDescent="0.15">
      <c r="A196" s="89"/>
      <c r="B196" s="55" t="s">
        <v>544</v>
      </c>
      <c r="C196" s="56" t="s">
        <v>51</v>
      </c>
      <c r="D196" s="144"/>
      <c r="E196" s="57">
        <v>1</v>
      </c>
      <c r="F196" s="138">
        <v>0</v>
      </c>
      <c r="G196" s="150">
        <f t="shared" si="10"/>
        <v>1</v>
      </c>
      <c r="H196" s="138" t="e">
        <f>VLOOKUP(D196,#REF!,3,FALSE)</f>
        <v>#REF!</v>
      </c>
      <c r="I196" s="149" t="e">
        <f t="shared" si="9"/>
        <v>#REF!</v>
      </c>
      <c r="J196" s="151">
        <v>0</v>
      </c>
      <c r="K196" s="153">
        <f t="shared" si="11"/>
        <v>0</v>
      </c>
      <c r="L196" s="174">
        <v>50000</v>
      </c>
    </row>
    <row r="197" spans="1:15" ht="16.5" customHeight="1" x14ac:dyDescent="0.15">
      <c r="A197" s="89"/>
      <c r="B197" s="55" t="s">
        <v>175</v>
      </c>
      <c r="C197" s="56" t="s">
        <v>51</v>
      </c>
      <c r="D197" s="144"/>
      <c r="E197" s="57">
        <v>1</v>
      </c>
      <c r="F197" s="138">
        <v>0</v>
      </c>
      <c r="G197" s="150">
        <f t="shared" si="10"/>
        <v>1</v>
      </c>
      <c r="H197" s="138" t="e">
        <f>VLOOKUP(D197,#REF!,3,FALSE)</f>
        <v>#REF!</v>
      </c>
      <c r="I197" s="149" t="e">
        <f t="shared" si="9"/>
        <v>#REF!</v>
      </c>
      <c r="J197" s="151">
        <v>0</v>
      </c>
      <c r="K197" s="153">
        <f t="shared" si="11"/>
        <v>0</v>
      </c>
      <c r="L197" s="174">
        <v>50000</v>
      </c>
    </row>
    <row r="198" spans="1:15" ht="16.5" customHeight="1" x14ac:dyDescent="0.15">
      <c r="A198" s="89"/>
      <c r="B198" s="55" t="s">
        <v>176</v>
      </c>
      <c r="C198" s="56" t="s">
        <v>51</v>
      </c>
      <c r="D198" s="144"/>
      <c r="E198" s="57">
        <v>1</v>
      </c>
      <c r="F198" s="138">
        <v>0</v>
      </c>
      <c r="G198" s="150">
        <f t="shared" si="10"/>
        <v>1</v>
      </c>
      <c r="H198" s="138" t="e">
        <f>VLOOKUP(D198,#REF!,3,FALSE)</f>
        <v>#REF!</v>
      </c>
      <c r="I198" s="149" t="e">
        <f t="shared" si="9"/>
        <v>#REF!</v>
      </c>
      <c r="J198" s="151">
        <v>0</v>
      </c>
      <c r="K198" s="153">
        <f t="shared" si="11"/>
        <v>0</v>
      </c>
      <c r="L198" s="174">
        <v>50000</v>
      </c>
    </row>
    <row r="199" spans="1:15" ht="16.5" customHeight="1" x14ac:dyDescent="0.15">
      <c r="A199" s="89"/>
      <c r="B199" s="55" t="s">
        <v>177</v>
      </c>
      <c r="C199" s="56" t="s">
        <v>51</v>
      </c>
      <c r="D199" s="144"/>
      <c r="E199" s="57">
        <v>4</v>
      </c>
      <c r="F199" s="138"/>
      <c r="G199" s="150">
        <f t="shared" si="10"/>
        <v>1</v>
      </c>
      <c r="H199" s="138" t="e">
        <f>VLOOKUP(D199,#REF!,3,FALSE)</f>
        <v>#REF!</v>
      </c>
      <c r="I199" s="149" t="e">
        <f t="shared" si="9"/>
        <v>#REF!</v>
      </c>
      <c r="J199" s="151">
        <v>0</v>
      </c>
      <c r="K199" s="153">
        <f t="shared" si="11"/>
        <v>0</v>
      </c>
      <c r="L199" s="174">
        <v>30000</v>
      </c>
    </row>
    <row r="200" spans="1:15" ht="16.5" customHeight="1" x14ac:dyDescent="0.15">
      <c r="A200" s="89"/>
      <c r="B200" s="55" t="s">
        <v>600</v>
      </c>
      <c r="C200" s="56" t="s">
        <v>51</v>
      </c>
      <c r="D200" s="144" t="s">
        <v>436</v>
      </c>
      <c r="E200" s="57">
        <v>16</v>
      </c>
      <c r="F200" s="138">
        <v>3</v>
      </c>
      <c r="G200" s="150">
        <f t="shared" si="10"/>
        <v>4</v>
      </c>
      <c r="H200" s="138" t="e">
        <f>VLOOKUP(D200,#REF!,3,FALSE)</f>
        <v>#REF!</v>
      </c>
      <c r="I200" s="149" t="e">
        <f t="shared" si="9"/>
        <v>#REF!</v>
      </c>
      <c r="J200" s="151">
        <v>0</v>
      </c>
      <c r="K200" s="153">
        <f t="shared" si="11"/>
        <v>0</v>
      </c>
      <c r="L200" s="174">
        <v>23000</v>
      </c>
    </row>
    <row r="201" spans="1:15" ht="16.5" customHeight="1" x14ac:dyDescent="0.15">
      <c r="A201" s="89"/>
      <c r="B201" s="55" t="s">
        <v>545</v>
      </c>
      <c r="C201" s="56" t="s">
        <v>51</v>
      </c>
      <c r="D201" s="144" t="s">
        <v>437</v>
      </c>
      <c r="E201" s="57">
        <v>24</v>
      </c>
      <c r="F201" s="138">
        <v>11</v>
      </c>
      <c r="G201" s="150">
        <f t="shared" si="10"/>
        <v>14</v>
      </c>
      <c r="H201" s="138" t="e">
        <f>VLOOKUP(D201,#REF!,3,FALSE)</f>
        <v>#REF!</v>
      </c>
      <c r="I201" s="149" t="e">
        <f t="shared" si="9"/>
        <v>#REF!</v>
      </c>
      <c r="J201" s="151">
        <v>0</v>
      </c>
      <c r="K201" s="153">
        <f t="shared" si="11"/>
        <v>0</v>
      </c>
      <c r="L201" s="174">
        <v>12000</v>
      </c>
    </row>
    <row r="202" spans="1:15" ht="16.5" customHeight="1" x14ac:dyDescent="0.15">
      <c r="A202" s="89"/>
      <c r="B202" s="55" t="s">
        <v>546</v>
      </c>
      <c r="C202" s="56" t="s">
        <v>51</v>
      </c>
      <c r="D202" s="144" t="s">
        <v>438</v>
      </c>
      <c r="E202" s="57">
        <v>24</v>
      </c>
      <c r="F202" s="138">
        <v>9</v>
      </c>
      <c r="G202" s="150">
        <f t="shared" si="10"/>
        <v>11</v>
      </c>
      <c r="H202" s="138" t="e">
        <f>VLOOKUP(D202,#REF!,3,FALSE)</f>
        <v>#REF!</v>
      </c>
      <c r="I202" s="149" t="e">
        <f t="shared" si="9"/>
        <v>#REF!</v>
      </c>
      <c r="J202" s="151">
        <v>0</v>
      </c>
      <c r="K202" s="153">
        <f t="shared" si="11"/>
        <v>0</v>
      </c>
      <c r="L202" s="174">
        <v>12000</v>
      </c>
    </row>
    <row r="203" spans="1:15" ht="16.5" customHeight="1" x14ac:dyDescent="0.15">
      <c r="A203" s="89"/>
      <c r="B203" s="55" t="s">
        <v>166</v>
      </c>
      <c r="C203" s="56" t="s">
        <v>51</v>
      </c>
      <c r="D203" s="144" t="s">
        <v>439</v>
      </c>
      <c r="E203" s="57">
        <v>32</v>
      </c>
      <c r="F203" s="138">
        <v>9</v>
      </c>
      <c r="G203" s="150">
        <f t="shared" si="10"/>
        <v>11</v>
      </c>
      <c r="H203" s="138" t="e">
        <f>VLOOKUP(D203,#REF!,3,FALSE)</f>
        <v>#REF!</v>
      </c>
      <c r="I203" s="149" t="e">
        <f t="shared" si="9"/>
        <v>#REF!</v>
      </c>
      <c r="J203" s="151">
        <v>0</v>
      </c>
      <c r="K203" s="153">
        <f t="shared" si="11"/>
        <v>0</v>
      </c>
      <c r="L203" s="174">
        <v>12000</v>
      </c>
    </row>
    <row r="204" spans="1:15" ht="16.5" customHeight="1" x14ac:dyDescent="0.15">
      <c r="A204" s="89"/>
      <c r="B204" s="55" t="s">
        <v>601</v>
      </c>
      <c r="C204" s="56" t="s">
        <v>51</v>
      </c>
      <c r="D204" s="144" t="s">
        <v>440</v>
      </c>
      <c r="E204" s="57">
        <v>56</v>
      </c>
      <c r="F204" s="138">
        <v>8</v>
      </c>
      <c r="G204" s="150">
        <f t="shared" si="10"/>
        <v>10</v>
      </c>
      <c r="H204" s="138" t="e">
        <f>VLOOKUP(D204,#REF!,3,FALSE)</f>
        <v>#REF!</v>
      </c>
      <c r="I204" s="149" t="e">
        <f t="shared" si="9"/>
        <v>#REF!</v>
      </c>
      <c r="J204" s="151">
        <v>0</v>
      </c>
      <c r="K204" s="153">
        <f t="shared" si="11"/>
        <v>0</v>
      </c>
      <c r="L204" s="174">
        <v>70000</v>
      </c>
    </row>
    <row r="205" spans="1:15" ht="16.5" customHeight="1" x14ac:dyDescent="0.15">
      <c r="A205" s="89"/>
      <c r="B205" s="55" t="s">
        <v>602</v>
      </c>
      <c r="C205" s="56" t="s">
        <v>51</v>
      </c>
      <c r="D205" s="144"/>
      <c r="E205" s="57"/>
      <c r="F205" s="138"/>
      <c r="G205" s="150">
        <v>1</v>
      </c>
      <c r="H205" s="138"/>
      <c r="I205" s="149"/>
      <c r="J205" s="151">
        <v>0</v>
      </c>
      <c r="K205" s="153">
        <f t="shared" si="11"/>
        <v>0</v>
      </c>
      <c r="L205" s="174"/>
    </row>
    <row r="206" spans="1:15" ht="16.5" customHeight="1" x14ac:dyDescent="0.15">
      <c r="A206" s="89"/>
      <c r="B206" s="55" t="s">
        <v>478</v>
      </c>
      <c r="C206" s="56" t="s">
        <v>475</v>
      </c>
      <c r="D206" s="144"/>
      <c r="E206" s="57"/>
      <c r="F206" s="138"/>
      <c r="G206" s="150">
        <v>1</v>
      </c>
      <c r="H206" s="138"/>
      <c r="I206" s="149"/>
      <c r="J206" s="151">
        <v>0</v>
      </c>
      <c r="K206" s="153">
        <f t="shared" si="11"/>
        <v>0</v>
      </c>
      <c r="L206" s="174"/>
    </row>
    <row r="207" spans="1:15" ht="16.5" customHeight="1" x14ac:dyDescent="0.15">
      <c r="A207" s="89"/>
      <c r="B207" s="55" t="s">
        <v>479</v>
      </c>
      <c r="C207" s="56" t="s">
        <v>475</v>
      </c>
      <c r="D207" s="144"/>
      <c r="E207" s="57"/>
      <c r="F207" s="138"/>
      <c r="G207" s="150">
        <v>1</v>
      </c>
      <c r="H207" s="138"/>
      <c r="I207" s="149"/>
      <c r="J207" s="151">
        <v>0</v>
      </c>
      <c r="K207" s="153">
        <f t="shared" si="11"/>
        <v>0</v>
      </c>
      <c r="L207" s="174"/>
    </row>
    <row r="208" spans="1:15" ht="16.5" customHeight="1" x14ac:dyDescent="0.15">
      <c r="A208" s="89"/>
      <c r="B208" s="55" t="s">
        <v>480</v>
      </c>
      <c r="C208" s="56" t="s">
        <v>475</v>
      </c>
      <c r="D208" s="144"/>
      <c r="E208" s="57"/>
      <c r="F208" s="138"/>
      <c r="G208" s="150">
        <v>1</v>
      </c>
      <c r="H208" s="138"/>
      <c r="I208" s="149"/>
      <c r="J208" s="151">
        <v>0</v>
      </c>
      <c r="K208" s="153">
        <f t="shared" si="11"/>
        <v>0</v>
      </c>
      <c r="L208" s="174"/>
    </row>
    <row r="209" spans="1:12" ht="16.5" customHeight="1" x14ac:dyDescent="0.15">
      <c r="A209" s="89"/>
      <c r="B209" s="55" t="s">
        <v>603</v>
      </c>
      <c r="C209" s="56" t="s">
        <v>15</v>
      </c>
      <c r="D209" s="144"/>
      <c r="E209" s="57"/>
      <c r="F209" s="138"/>
      <c r="G209" s="150">
        <v>1</v>
      </c>
      <c r="H209" s="138"/>
      <c r="I209" s="149"/>
      <c r="J209" s="151">
        <v>0</v>
      </c>
      <c r="K209" s="153">
        <f t="shared" si="11"/>
        <v>0</v>
      </c>
      <c r="L209" s="174"/>
    </row>
    <row r="210" spans="1:12" ht="16.5" customHeight="1" x14ac:dyDescent="0.15">
      <c r="A210" s="89"/>
      <c r="B210" s="55" t="s">
        <v>481</v>
      </c>
      <c r="C210" s="56" t="s">
        <v>15</v>
      </c>
      <c r="D210" s="144"/>
      <c r="E210" s="57"/>
      <c r="F210" s="138"/>
      <c r="G210" s="150">
        <v>1</v>
      </c>
      <c r="H210" s="138"/>
      <c r="I210" s="149"/>
      <c r="J210" s="151">
        <v>0</v>
      </c>
      <c r="K210" s="153">
        <f t="shared" si="11"/>
        <v>0</v>
      </c>
      <c r="L210" s="174"/>
    </row>
    <row r="211" spans="1:12" ht="16.5" customHeight="1" x14ac:dyDescent="0.15">
      <c r="A211" s="89"/>
      <c r="B211" s="55" t="s">
        <v>482</v>
      </c>
      <c r="C211" s="56" t="s">
        <v>15</v>
      </c>
      <c r="D211" s="144"/>
      <c r="E211" s="57"/>
      <c r="F211" s="138"/>
      <c r="G211" s="150">
        <v>1</v>
      </c>
      <c r="H211" s="138"/>
      <c r="I211" s="149"/>
      <c r="J211" s="151">
        <v>0</v>
      </c>
      <c r="K211" s="153">
        <f t="shared" si="11"/>
        <v>0</v>
      </c>
      <c r="L211" s="174"/>
    </row>
    <row r="212" spans="1:12" ht="16.5" customHeight="1" x14ac:dyDescent="0.15">
      <c r="A212" s="89"/>
      <c r="B212" s="55" t="s">
        <v>483</v>
      </c>
      <c r="C212" s="56" t="s">
        <v>15</v>
      </c>
      <c r="D212" s="144"/>
      <c r="E212" s="57"/>
      <c r="F212" s="138"/>
      <c r="G212" s="150">
        <v>1</v>
      </c>
      <c r="H212" s="138"/>
      <c r="I212" s="149"/>
      <c r="J212" s="151">
        <v>0</v>
      </c>
      <c r="K212" s="153">
        <f t="shared" si="11"/>
        <v>0</v>
      </c>
      <c r="L212" s="174"/>
    </row>
    <row r="213" spans="1:12" ht="16.5" customHeight="1" x14ac:dyDescent="0.15">
      <c r="A213" s="89"/>
      <c r="B213" s="62" t="s">
        <v>604</v>
      </c>
      <c r="C213" s="71" t="s">
        <v>51</v>
      </c>
      <c r="D213" s="145" t="s">
        <v>435</v>
      </c>
      <c r="E213" s="63"/>
      <c r="F213" s="138">
        <v>16</v>
      </c>
      <c r="G213" s="150">
        <v>10</v>
      </c>
      <c r="H213" s="138" t="e">
        <f>VLOOKUP(D213,#REF!,3,FALSE)</f>
        <v>#REF!</v>
      </c>
      <c r="I213" s="149" t="e">
        <f t="shared" si="9"/>
        <v>#REF!</v>
      </c>
      <c r="J213" s="151">
        <v>0</v>
      </c>
      <c r="K213" s="153">
        <f t="shared" si="11"/>
        <v>0</v>
      </c>
      <c r="L213" s="208"/>
    </row>
    <row r="214" spans="1:12" ht="16.5" customHeight="1" thickBot="1" x14ac:dyDescent="0.2">
      <c r="A214" s="122"/>
      <c r="B214" s="83" t="s">
        <v>178</v>
      </c>
      <c r="C214" s="84" t="s">
        <v>15</v>
      </c>
      <c r="D214" s="179" t="s">
        <v>414</v>
      </c>
      <c r="E214" s="85">
        <v>16</v>
      </c>
      <c r="F214" s="114">
        <v>1</v>
      </c>
      <c r="G214" s="175">
        <v>10</v>
      </c>
      <c r="H214" s="114" t="e">
        <f>VLOOKUP(D214,#REF!,3,FALSE)</f>
        <v>#REF!</v>
      </c>
      <c r="I214" s="176" t="e">
        <f t="shared" si="9"/>
        <v>#REF!</v>
      </c>
      <c r="J214" s="180">
        <v>0</v>
      </c>
      <c r="K214" s="227">
        <f t="shared" si="11"/>
        <v>0</v>
      </c>
      <c r="L214" s="214">
        <v>25000</v>
      </c>
    </row>
    <row r="215" spans="1:12" ht="16.5" customHeight="1" x14ac:dyDescent="0.15">
      <c r="A215" s="142" t="s">
        <v>148</v>
      </c>
      <c r="B215" s="90" t="s">
        <v>605</v>
      </c>
      <c r="C215" s="91" t="s">
        <v>9</v>
      </c>
      <c r="D215" s="146" t="s">
        <v>405</v>
      </c>
      <c r="E215" s="81">
        <v>3</v>
      </c>
      <c r="F215" s="138">
        <v>2</v>
      </c>
      <c r="G215" s="154">
        <f t="shared" si="10"/>
        <v>3</v>
      </c>
      <c r="H215" s="138" t="e">
        <f>VLOOKUP(D215,#REF!,3,FALSE)</f>
        <v>#REF!</v>
      </c>
      <c r="I215" s="149" t="e">
        <f t="shared" si="9"/>
        <v>#REF!</v>
      </c>
      <c r="J215" s="155">
        <v>0</v>
      </c>
      <c r="K215" s="226">
        <f t="shared" si="11"/>
        <v>0</v>
      </c>
      <c r="L215" s="159">
        <v>3500</v>
      </c>
    </row>
    <row r="216" spans="1:12" ht="16.5" customHeight="1" x14ac:dyDescent="0.15">
      <c r="A216" s="142"/>
      <c r="B216" s="55" t="s">
        <v>606</v>
      </c>
      <c r="C216" s="56" t="s">
        <v>9</v>
      </c>
      <c r="D216" s="146" t="s">
        <v>406</v>
      </c>
      <c r="E216" s="57">
        <v>2</v>
      </c>
      <c r="F216" s="138">
        <v>1</v>
      </c>
      <c r="G216" s="150">
        <f t="shared" si="10"/>
        <v>1</v>
      </c>
      <c r="H216" s="138" t="e">
        <f>VLOOKUP(D216,#REF!,3,FALSE)</f>
        <v>#REF!</v>
      </c>
      <c r="I216" s="149" t="e">
        <f t="shared" ref="I216:I235" si="12">IF(F216=H216,"〇","×")</f>
        <v>#REF!</v>
      </c>
      <c r="J216" s="151">
        <v>0</v>
      </c>
      <c r="K216" s="153">
        <f t="shared" si="11"/>
        <v>0</v>
      </c>
      <c r="L216" s="156">
        <v>3000</v>
      </c>
    </row>
    <row r="217" spans="1:12" ht="16.5" customHeight="1" x14ac:dyDescent="0.15">
      <c r="A217" s="142"/>
      <c r="B217" s="55" t="s">
        <v>607</v>
      </c>
      <c r="C217" s="56" t="s">
        <v>15</v>
      </c>
      <c r="D217" s="146" t="s">
        <v>407</v>
      </c>
      <c r="E217" s="57">
        <v>2</v>
      </c>
      <c r="F217" s="138">
        <v>1</v>
      </c>
      <c r="G217" s="150">
        <f t="shared" ref="G217:G235" si="13">IF(F217=0,1,IF(F217=1,1,ROUNDUP(F217*1.2,)))</f>
        <v>1</v>
      </c>
      <c r="H217" s="138" t="e">
        <f>VLOOKUP(D217,#REF!,3,FALSE)</f>
        <v>#REF!</v>
      </c>
      <c r="I217" s="149" t="e">
        <f t="shared" si="12"/>
        <v>#REF!</v>
      </c>
      <c r="J217" s="151">
        <v>0</v>
      </c>
      <c r="K217" s="153">
        <f t="shared" si="11"/>
        <v>0</v>
      </c>
      <c r="L217" s="156">
        <v>3000</v>
      </c>
    </row>
    <row r="218" spans="1:12" ht="16.5" customHeight="1" x14ac:dyDescent="0.15">
      <c r="A218" s="142"/>
      <c r="B218" s="55" t="s">
        <v>404</v>
      </c>
      <c r="C218" s="56" t="s">
        <v>15</v>
      </c>
      <c r="D218" s="146" t="s">
        <v>408</v>
      </c>
      <c r="E218" s="57">
        <v>2</v>
      </c>
      <c r="F218" s="138">
        <v>1</v>
      </c>
      <c r="G218" s="150">
        <f t="shared" si="13"/>
        <v>1</v>
      </c>
      <c r="H218" s="138" t="e">
        <f>VLOOKUP(D218,#REF!,3,FALSE)</f>
        <v>#REF!</v>
      </c>
      <c r="I218" s="149" t="e">
        <f t="shared" si="12"/>
        <v>#REF!</v>
      </c>
      <c r="J218" s="151">
        <v>0</v>
      </c>
      <c r="K218" s="153">
        <f t="shared" si="11"/>
        <v>0</v>
      </c>
      <c r="L218" s="156">
        <v>3000</v>
      </c>
    </row>
    <row r="219" spans="1:12" ht="16.5" customHeight="1" thickBot="1" x14ac:dyDescent="0.2">
      <c r="A219" s="142"/>
      <c r="B219" s="55" t="s">
        <v>608</v>
      </c>
      <c r="C219" s="56" t="s">
        <v>15</v>
      </c>
      <c r="D219" s="144"/>
      <c r="E219" s="57">
        <v>4</v>
      </c>
      <c r="F219" s="138"/>
      <c r="G219" s="175">
        <f t="shared" si="13"/>
        <v>1</v>
      </c>
      <c r="H219" s="138" t="e">
        <f>VLOOKUP(D219,#REF!,3,FALSE)</f>
        <v>#REF!</v>
      </c>
      <c r="I219" s="149" t="e">
        <f t="shared" si="12"/>
        <v>#REF!</v>
      </c>
      <c r="J219" s="191">
        <v>0</v>
      </c>
      <c r="K219" s="227">
        <f t="shared" si="11"/>
        <v>0</v>
      </c>
      <c r="L219" s="156"/>
    </row>
    <row r="220" spans="1:12" ht="16.5" customHeight="1" x14ac:dyDescent="0.15">
      <c r="A220" s="143" t="s">
        <v>152</v>
      </c>
      <c r="B220" s="215" t="s">
        <v>609</v>
      </c>
      <c r="C220" s="216" t="s">
        <v>51</v>
      </c>
      <c r="D220" s="217"/>
      <c r="E220" s="218">
        <v>4</v>
      </c>
      <c r="F220" s="219"/>
      <c r="G220" s="154">
        <v>2</v>
      </c>
      <c r="H220" s="138" t="e">
        <f>VLOOKUP(D220,#REF!,3,FALSE)</f>
        <v>#REF!</v>
      </c>
      <c r="I220" s="149" t="e">
        <f t="shared" si="12"/>
        <v>#REF!</v>
      </c>
      <c r="J220" s="195">
        <v>0</v>
      </c>
      <c r="K220" s="226">
        <f t="shared" si="11"/>
        <v>0</v>
      </c>
      <c r="L220" s="220"/>
    </row>
    <row r="221" spans="1:12" ht="16.5" customHeight="1" x14ac:dyDescent="0.15">
      <c r="A221" s="142"/>
      <c r="B221" s="207" t="s">
        <v>618</v>
      </c>
      <c r="C221" s="56" t="s">
        <v>51</v>
      </c>
      <c r="D221" s="194"/>
      <c r="E221" s="138">
        <v>4</v>
      </c>
      <c r="F221" s="138"/>
      <c r="G221" s="221">
        <v>5</v>
      </c>
      <c r="H221" s="138" t="e">
        <f>VLOOKUP(D221,#REF!,3,FALSE)</f>
        <v>#REF!</v>
      </c>
      <c r="I221" s="149" t="e">
        <f>IF(F221=H221,"〇","×")</f>
        <v>#REF!</v>
      </c>
      <c r="J221" s="222">
        <v>0</v>
      </c>
      <c r="K221" s="153">
        <f t="shared" si="11"/>
        <v>0</v>
      </c>
      <c r="L221" s="223"/>
    </row>
    <row r="222" spans="1:12" ht="16.5" customHeight="1" thickBot="1" x14ac:dyDescent="0.2">
      <c r="A222" s="142"/>
      <c r="B222" s="224" t="s">
        <v>619</v>
      </c>
      <c r="C222" s="193" t="s">
        <v>51</v>
      </c>
      <c r="D222" s="194"/>
      <c r="E222" s="138">
        <v>4</v>
      </c>
      <c r="F222" s="138"/>
      <c r="G222" s="221">
        <v>3</v>
      </c>
      <c r="H222" s="138" t="e">
        <f>VLOOKUP(D222,#REF!,3,FALSE)</f>
        <v>#REF!</v>
      </c>
      <c r="I222" s="149" t="e">
        <f t="shared" si="12"/>
        <v>#REF!</v>
      </c>
      <c r="J222" s="212">
        <v>0</v>
      </c>
      <c r="K222" s="227">
        <f t="shared" si="11"/>
        <v>0</v>
      </c>
      <c r="L222" s="196"/>
    </row>
    <row r="223" spans="1:12" ht="16.5" customHeight="1" thickBot="1" x14ac:dyDescent="0.2">
      <c r="A223" s="162" t="s">
        <v>268</v>
      </c>
      <c r="B223" s="105" t="s">
        <v>269</v>
      </c>
      <c r="C223" s="106" t="s">
        <v>15</v>
      </c>
      <c r="D223" s="163" t="s">
        <v>433</v>
      </c>
      <c r="E223" s="107">
        <v>3</v>
      </c>
      <c r="F223" s="107">
        <v>3</v>
      </c>
      <c r="G223" s="164">
        <f t="shared" si="13"/>
        <v>4</v>
      </c>
      <c r="H223" s="107" t="e">
        <f>VLOOKUP(D223,#REF!,3,FALSE)</f>
        <v>#REF!</v>
      </c>
      <c r="I223" s="165" t="e">
        <f t="shared" si="12"/>
        <v>#REF!</v>
      </c>
      <c r="J223" s="166">
        <v>0</v>
      </c>
      <c r="K223" s="228">
        <f t="shared" si="11"/>
        <v>0</v>
      </c>
      <c r="L223" s="167"/>
    </row>
    <row r="224" spans="1:12" ht="16.5" customHeight="1" x14ac:dyDescent="0.15">
      <c r="A224" s="142" t="s">
        <v>158</v>
      </c>
      <c r="B224" s="90" t="s">
        <v>610</v>
      </c>
      <c r="C224" s="91" t="s">
        <v>15</v>
      </c>
      <c r="D224" s="146"/>
      <c r="E224" s="81">
        <v>3</v>
      </c>
      <c r="F224" s="138"/>
      <c r="G224" s="154">
        <f t="shared" si="13"/>
        <v>1</v>
      </c>
      <c r="H224" s="138" t="e">
        <f>VLOOKUP(D224,#REF!,3,FALSE)</f>
        <v>#REF!</v>
      </c>
      <c r="I224" s="149" t="e">
        <f t="shared" si="12"/>
        <v>#REF!</v>
      </c>
      <c r="J224" s="155">
        <v>0</v>
      </c>
      <c r="K224" s="226">
        <f t="shared" si="11"/>
        <v>0</v>
      </c>
      <c r="L224" s="159"/>
    </row>
    <row r="225" spans="1:12" ht="16.5" customHeight="1" thickBot="1" x14ac:dyDescent="0.2">
      <c r="A225" s="139"/>
      <c r="B225" s="225" t="s">
        <v>611</v>
      </c>
      <c r="C225" s="140" t="s">
        <v>51</v>
      </c>
      <c r="D225" s="147"/>
      <c r="E225" s="141">
        <v>2</v>
      </c>
      <c r="F225" s="141"/>
      <c r="G225" s="175">
        <f t="shared" si="13"/>
        <v>1</v>
      </c>
      <c r="H225" s="138" t="e">
        <f>VLOOKUP(D225,#REF!,3,FALSE)</f>
        <v>#REF!</v>
      </c>
      <c r="I225" s="149" t="e">
        <f t="shared" si="12"/>
        <v>#REF!</v>
      </c>
      <c r="J225" s="191">
        <v>0</v>
      </c>
      <c r="K225" s="227">
        <f t="shared" si="11"/>
        <v>0</v>
      </c>
      <c r="L225" s="160"/>
    </row>
    <row r="226" spans="1:12" ht="16.5" customHeight="1" x14ac:dyDescent="0.15">
      <c r="A226" s="185" t="s">
        <v>267</v>
      </c>
      <c r="B226" s="90" t="s">
        <v>556</v>
      </c>
      <c r="C226" s="91" t="s">
        <v>51</v>
      </c>
      <c r="D226" s="146"/>
      <c r="E226" s="81">
        <v>3</v>
      </c>
      <c r="F226" s="138"/>
      <c r="G226" s="154">
        <f t="shared" si="13"/>
        <v>1</v>
      </c>
      <c r="H226" s="138" t="e">
        <f>VLOOKUP(D226,#REF!,3,FALSE)</f>
        <v>#REF!</v>
      </c>
      <c r="I226" s="149" t="e">
        <f t="shared" si="12"/>
        <v>#REF!</v>
      </c>
      <c r="J226" s="155">
        <v>0</v>
      </c>
      <c r="K226" s="226">
        <f t="shared" si="11"/>
        <v>0</v>
      </c>
      <c r="L226" s="161"/>
    </row>
    <row r="227" spans="1:12" ht="16.5" customHeight="1" x14ac:dyDescent="0.15">
      <c r="A227" s="185"/>
      <c r="B227" s="90" t="s">
        <v>555</v>
      </c>
      <c r="C227" s="91" t="s">
        <v>51</v>
      </c>
      <c r="D227" s="146"/>
      <c r="E227" s="81">
        <v>3</v>
      </c>
      <c r="F227" s="138"/>
      <c r="G227" s="150">
        <f t="shared" si="13"/>
        <v>1</v>
      </c>
      <c r="H227" s="138" t="e">
        <f>VLOOKUP(D227,#REF!,3,FALSE)</f>
        <v>#REF!</v>
      </c>
      <c r="I227" s="149" t="e">
        <f t="shared" si="12"/>
        <v>#REF!</v>
      </c>
      <c r="J227" s="151">
        <v>0</v>
      </c>
      <c r="K227" s="153">
        <f t="shared" si="11"/>
        <v>0</v>
      </c>
      <c r="L227" s="161"/>
    </row>
    <row r="228" spans="1:12" ht="16.5" customHeight="1" x14ac:dyDescent="0.15">
      <c r="A228" s="185"/>
      <c r="B228" s="90" t="s">
        <v>554</v>
      </c>
      <c r="C228" s="91" t="s">
        <v>51</v>
      </c>
      <c r="D228" s="146"/>
      <c r="E228" s="81">
        <v>3</v>
      </c>
      <c r="F228" s="138"/>
      <c r="G228" s="150">
        <f>IF(F228=0,1,IF(F228=1,1,ROUNDUP(F228*1.2,)))</f>
        <v>1</v>
      </c>
      <c r="H228" s="138" t="e">
        <f>VLOOKUP(D228,#REF!,3,FALSE)</f>
        <v>#REF!</v>
      </c>
      <c r="I228" s="149" t="e">
        <f>IF(F228=H228,"〇","×")</f>
        <v>#REF!</v>
      </c>
      <c r="J228" s="151">
        <v>0</v>
      </c>
      <c r="K228" s="153">
        <f t="shared" si="11"/>
        <v>0</v>
      </c>
      <c r="L228" s="161"/>
    </row>
    <row r="229" spans="1:12" ht="16.5" customHeight="1" x14ac:dyDescent="0.15">
      <c r="A229" s="185"/>
      <c r="B229" s="90" t="s">
        <v>557</v>
      </c>
      <c r="C229" s="91" t="s">
        <v>51</v>
      </c>
      <c r="D229" s="146"/>
      <c r="E229" s="81">
        <v>3</v>
      </c>
      <c r="F229" s="138"/>
      <c r="G229" s="150">
        <f t="shared" si="13"/>
        <v>1</v>
      </c>
      <c r="H229" s="138" t="e">
        <f>VLOOKUP(D229,#REF!,3,FALSE)</f>
        <v>#REF!</v>
      </c>
      <c r="I229" s="149" t="e">
        <f t="shared" si="12"/>
        <v>#REF!</v>
      </c>
      <c r="J229" s="151">
        <v>0</v>
      </c>
      <c r="K229" s="153">
        <f t="shared" si="11"/>
        <v>0</v>
      </c>
      <c r="L229" s="161"/>
    </row>
    <row r="230" spans="1:12" ht="16.5" customHeight="1" x14ac:dyDescent="0.15">
      <c r="A230" s="185"/>
      <c r="B230" s="90" t="s">
        <v>612</v>
      </c>
      <c r="C230" s="91" t="s">
        <v>15</v>
      </c>
      <c r="D230" s="146"/>
      <c r="E230" s="81"/>
      <c r="F230" s="138"/>
      <c r="G230" s="150">
        <v>3</v>
      </c>
      <c r="H230" s="138"/>
      <c r="I230" s="149"/>
      <c r="J230" s="151">
        <v>0</v>
      </c>
      <c r="K230" s="153">
        <f t="shared" si="11"/>
        <v>0</v>
      </c>
      <c r="L230" s="161"/>
    </row>
    <row r="231" spans="1:12" ht="16.5" customHeight="1" x14ac:dyDescent="0.15">
      <c r="A231" s="185"/>
      <c r="B231" s="90" t="s">
        <v>613</v>
      </c>
      <c r="C231" s="91" t="s">
        <v>15</v>
      </c>
      <c r="D231" s="146"/>
      <c r="E231" s="81"/>
      <c r="F231" s="138"/>
      <c r="G231" s="150">
        <v>3</v>
      </c>
      <c r="H231" s="138"/>
      <c r="I231" s="149"/>
      <c r="J231" s="151">
        <v>0</v>
      </c>
      <c r="K231" s="153">
        <f t="shared" si="11"/>
        <v>0</v>
      </c>
      <c r="L231" s="161"/>
    </row>
    <row r="232" spans="1:12" ht="16.5" customHeight="1" x14ac:dyDescent="0.15">
      <c r="A232" s="185"/>
      <c r="B232" s="90" t="s">
        <v>505</v>
      </c>
      <c r="C232" s="91" t="s">
        <v>15</v>
      </c>
      <c r="D232" s="146"/>
      <c r="E232" s="81"/>
      <c r="F232" s="138"/>
      <c r="G232" s="150">
        <v>3</v>
      </c>
      <c r="H232" s="138"/>
      <c r="I232" s="149"/>
      <c r="J232" s="151">
        <v>0</v>
      </c>
      <c r="K232" s="153">
        <f t="shared" si="11"/>
        <v>0</v>
      </c>
      <c r="L232" s="161"/>
    </row>
    <row r="233" spans="1:12" ht="16.5" customHeight="1" x14ac:dyDescent="0.15">
      <c r="A233" s="185"/>
      <c r="B233" s="90" t="s">
        <v>506</v>
      </c>
      <c r="C233" s="91" t="s">
        <v>15</v>
      </c>
      <c r="D233" s="146"/>
      <c r="E233" s="81"/>
      <c r="F233" s="138"/>
      <c r="G233" s="150">
        <v>3</v>
      </c>
      <c r="H233" s="138"/>
      <c r="I233" s="149"/>
      <c r="J233" s="151">
        <v>0</v>
      </c>
      <c r="K233" s="153">
        <f t="shared" si="11"/>
        <v>0</v>
      </c>
      <c r="L233" s="161"/>
    </row>
    <row r="234" spans="1:12" ht="16.5" customHeight="1" x14ac:dyDescent="0.15">
      <c r="A234" s="185"/>
      <c r="B234" s="90" t="s">
        <v>614</v>
      </c>
      <c r="C234" s="91" t="s">
        <v>15</v>
      </c>
      <c r="D234" s="146" t="s">
        <v>350</v>
      </c>
      <c r="E234" s="81"/>
      <c r="F234" s="138">
        <v>3</v>
      </c>
      <c r="G234" s="150">
        <f t="shared" si="13"/>
        <v>4</v>
      </c>
      <c r="H234" s="138" t="e">
        <f>VLOOKUP(D234,#REF!,3,FALSE)</f>
        <v>#REF!</v>
      </c>
      <c r="I234" s="149" t="e">
        <f t="shared" si="12"/>
        <v>#REF!</v>
      </c>
      <c r="J234" s="151">
        <v>0</v>
      </c>
      <c r="K234" s="153">
        <f t="shared" si="11"/>
        <v>0</v>
      </c>
      <c r="L234" s="161"/>
    </row>
    <row r="235" spans="1:12" ht="16.5" customHeight="1" thickBot="1" x14ac:dyDescent="0.2">
      <c r="A235" s="229"/>
      <c r="B235" s="112" t="s">
        <v>615</v>
      </c>
      <c r="C235" s="113" t="s">
        <v>15</v>
      </c>
      <c r="D235" s="210" t="s">
        <v>351</v>
      </c>
      <c r="E235" s="114"/>
      <c r="F235" s="114">
        <v>1</v>
      </c>
      <c r="G235" s="175">
        <f t="shared" si="13"/>
        <v>1</v>
      </c>
      <c r="H235" s="114" t="e">
        <f>VLOOKUP(D235,#REF!,3,FALSE)</f>
        <v>#REF!</v>
      </c>
      <c r="I235" s="176" t="e">
        <f t="shared" si="12"/>
        <v>#REF!</v>
      </c>
      <c r="J235" s="180">
        <v>0</v>
      </c>
      <c r="K235" s="227">
        <f t="shared" si="11"/>
        <v>0</v>
      </c>
      <c r="L235" s="230"/>
    </row>
    <row r="236" spans="1:12" ht="16.5" customHeight="1" thickBot="1" x14ac:dyDescent="0.2">
      <c r="A236" s="117"/>
      <c r="B236" s="117"/>
      <c r="C236" s="117"/>
      <c r="D236" s="117"/>
      <c r="E236" s="117"/>
      <c r="F236" s="117"/>
      <c r="G236" s="138"/>
      <c r="H236" s="138"/>
      <c r="I236" s="149"/>
      <c r="J236" s="118" t="s">
        <v>153</v>
      </c>
      <c r="K236" s="152">
        <f>SUM(K7:K235)</f>
        <v>0</v>
      </c>
      <c r="L236" s="120"/>
    </row>
    <row r="237" spans="1:12" ht="16.5" customHeight="1" x14ac:dyDescent="0.15"/>
    <row r="238" spans="1:12" ht="16.5" customHeight="1" x14ac:dyDescent="0.15"/>
    <row r="239" spans="1:12" ht="16.5" customHeight="1" x14ac:dyDescent="0.15"/>
    <row r="240" spans="1:12" ht="16.5" customHeight="1" x14ac:dyDescent="0.15"/>
    <row r="241" ht="16.5" customHeight="1" x14ac:dyDescent="0.15"/>
    <row r="242" ht="16.5" customHeight="1" x14ac:dyDescent="0.15"/>
    <row r="243" ht="16.5" customHeight="1" x14ac:dyDescent="0.15"/>
    <row r="244" ht="16.5" customHeight="1" x14ac:dyDescent="0.15"/>
    <row r="245" ht="16.5" customHeight="1" x14ac:dyDescent="0.15"/>
    <row r="246" ht="16.5" customHeight="1" x14ac:dyDescent="0.15"/>
    <row r="247" ht="16.5" customHeight="1" x14ac:dyDescent="0.15"/>
    <row r="248" ht="16.5" customHeight="1" x14ac:dyDescent="0.15"/>
    <row r="249" ht="16.5" customHeight="1" x14ac:dyDescent="0.15"/>
    <row r="250" ht="16.5" customHeight="1" x14ac:dyDescent="0.15"/>
    <row r="251" ht="16.5" customHeight="1" x14ac:dyDescent="0.15"/>
    <row r="252" ht="16.5" customHeight="1" x14ac:dyDescent="0.15"/>
    <row r="253" ht="16.5" customHeight="1" x14ac:dyDescent="0.15"/>
    <row r="254" ht="16.5" customHeight="1" x14ac:dyDescent="0.15"/>
    <row r="255" ht="16.5" customHeight="1" x14ac:dyDescent="0.15"/>
    <row r="256" ht="16.5" customHeight="1" x14ac:dyDescent="0.15"/>
    <row r="257" ht="16.5" customHeight="1" x14ac:dyDescent="0.15"/>
    <row r="258" ht="16.5" customHeight="1" x14ac:dyDescent="0.15"/>
    <row r="259" ht="16.5" customHeight="1" x14ac:dyDescent="0.15"/>
    <row r="260" ht="16.5" customHeight="1" x14ac:dyDescent="0.15"/>
    <row r="261" ht="16.5" customHeight="1" x14ac:dyDescent="0.15"/>
    <row r="262" ht="16.5" customHeight="1" x14ac:dyDescent="0.15"/>
    <row r="263" ht="16.5" customHeight="1" x14ac:dyDescent="0.15"/>
    <row r="264" ht="16.5" customHeight="1" x14ac:dyDescent="0.15"/>
    <row r="265" ht="16.5" customHeight="1" x14ac:dyDescent="0.15"/>
    <row r="266" ht="16.5" customHeight="1" x14ac:dyDescent="0.15"/>
    <row r="267" ht="16.5" customHeight="1" x14ac:dyDescent="0.15"/>
    <row r="268" ht="16.5" customHeight="1" x14ac:dyDescent="0.15"/>
    <row r="269" ht="16.5" customHeight="1" x14ac:dyDescent="0.15"/>
    <row r="270" ht="16.5" customHeight="1" x14ac:dyDescent="0.15"/>
    <row r="271" ht="16.5" customHeight="1" x14ac:dyDescent="0.15"/>
    <row r="272" ht="16.5" customHeight="1" x14ac:dyDescent="0.15"/>
    <row r="273" ht="16.5" customHeight="1" x14ac:dyDescent="0.15"/>
    <row r="274" ht="16.5" customHeight="1" x14ac:dyDescent="0.15"/>
    <row r="275" ht="16.5" customHeight="1" x14ac:dyDescent="0.15"/>
    <row r="276" ht="16.5" customHeight="1" x14ac:dyDescent="0.15"/>
    <row r="277" ht="16.5" customHeight="1" x14ac:dyDescent="0.15"/>
    <row r="278" ht="16.5" customHeight="1" x14ac:dyDescent="0.15"/>
    <row r="279" ht="16.5" customHeight="1" x14ac:dyDescent="0.15"/>
    <row r="280" ht="16.5" customHeight="1" x14ac:dyDescent="0.15"/>
    <row r="281" ht="16.5" customHeight="1" x14ac:dyDescent="0.15"/>
    <row r="282" ht="16.5" customHeight="1" x14ac:dyDescent="0.15"/>
    <row r="283" ht="16.5" customHeight="1" x14ac:dyDescent="0.15"/>
    <row r="284" ht="16.5" customHeight="1" x14ac:dyDescent="0.15"/>
    <row r="285" ht="16.5" customHeight="1" x14ac:dyDescent="0.15"/>
    <row r="286" ht="16.5" customHeight="1" x14ac:dyDescent="0.15"/>
    <row r="287" ht="16.5" customHeight="1" x14ac:dyDescent="0.15"/>
    <row r="288" ht="16.5" customHeight="1" x14ac:dyDescent="0.15"/>
    <row r="289" ht="16.5" customHeight="1" x14ac:dyDescent="0.15"/>
    <row r="290" ht="16.5" customHeight="1" x14ac:dyDescent="0.15"/>
    <row r="291" ht="16.5" customHeight="1" x14ac:dyDescent="0.15"/>
    <row r="292" ht="16.5" customHeight="1" x14ac:dyDescent="0.15"/>
    <row r="293" ht="16.5" customHeight="1" x14ac:dyDescent="0.15"/>
    <row r="294" ht="16.5" customHeight="1" x14ac:dyDescent="0.15"/>
    <row r="295" ht="16.5" customHeight="1" x14ac:dyDescent="0.15"/>
    <row r="296" ht="16.5" customHeight="1" x14ac:dyDescent="0.15"/>
    <row r="297" ht="16.5" customHeight="1" x14ac:dyDescent="0.15"/>
    <row r="298" ht="16.5" customHeight="1" x14ac:dyDescent="0.15"/>
    <row r="299" ht="16.5" customHeight="1" x14ac:dyDescent="0.15"/>
    <row r="300" ht="16.5" customHeight="1" x14ac:dyDescent="0.15"/>
    <row r="301" ht="16.5" customHeight="1" x14ac:dyDescent="0.15"/>
    <row r="302" ht="16.5" customHeight="1" x14ac:dyDescent="0.15"/>
    <row r="303" ht="16.5" customHeight="1" x14ac:dyDescent="0.15"/>
    <row r="304" ht="16.5" customHeight="1" x14ac:dyDescent="0.15"/>
    <row r="305" ht="16.5" customHeight="1" x14ac:dyDescent="0.15"/>
    <row r="306" ht="16.5" customHeight="1" x14ac:dyDescent="0.15"/>
    <row r="307" ht="16.5" customHeight="1" x14ac:dyDescent="0.15"/>
    <row r="308" ht="16.5" customHeight="1" x14ac:dyDescent="0.15"/>
    <row r="309" ht="16.5" customHeight="1" x14ac:dyDescent="0.15"/>
    <row r="310" ht="16.5" customHeight="1" x14ac:dyDescent="0.15"/>
    <row r="311" ht="16.5" customHeight="1" x14ac:dyDescent="0.15"/>
    <row r="312" ht="16.5" customHeight="1" x14ac:dyDescent="0.15"/>
    <row r="313" ht="16.5" customHeight="1" x14ac:dyDescent="0.15"/>
    <row r="314" ht="16.5" customHeight="1" x14ac:dyDescent="0.15"/>
    <row r="315" ht="16.5" customHeight="1" x14ac:dyDescent="0.15"/>
    <row r="316" ht="16.5" customHeight="1" x14ac:dyDescent="0.15"/>
    <row r="317" ht="16.5" customHeight="1" x14ac:dyDescent="0.15"/>
    <row r="318" ht="16.5" customHeight="1" x14ac:dyDescent="0.15"/>
    <row r="319" ht="16.5" customHeight="1" x14ac:dyDescent="0.15"/>
    <row r="320" ht="16.5" customHeight="1" x14ac:dyDescent="0.15"/>
    <row r="321" ht="16.5" customHeight="1" x14ac:dyDescent="0.15"/>
    <row r="322" ht="16.5" customHeight="1" x14ac:dyDescent="0.15"/>
    <row r="323" ht="16.5" customHeight="1" x14ac:dyDescent="0.15"/>
    <row r="324" ht="16.5" customHeight="1" x14ac:dyDescent="0.15"/>
    <row r="325" ht="16.5" customHeight="1" x14ac:dyDescent="0.15"/>
  </sheetData>
  <autoFilter ref="A6:L274"/>
  <mergeCells count="2">
    <mergeCell ref="A1:B1"/>
    <mergeCell ref="A2:L4"/>
  </mergeCells>
  <phoneticPr fontId="2"/>
  <dataValidations count="1">
    <dataValidation imeMode="off" allowBlank="1" showInputMessage="1" showErrorMessage="1" sqref="L1 L5:L65536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5" fitToHeight="0" orientation="portrait" r:id="rId1"/>
  <headerFooter alignWithMargins="0"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403"/>
  <sheetViews>
    <sheetView view="pageBreakPreview" topLeftCell="A216" zoomScale="150" zoomScaleNormal="130" zoomScaleSheetLayoutView="150" zoomScalePageLayoutView="87" workbookViewId="0">
      <selection activeCell="B220" sqref="B220"/>
    </sheetView>
  </sheetViews>
  <sheetFormatPr defaultColWidth="7.375" defaultRowHeight="13.5" customHeight="1" x14ac:dyDescent="0.15"/>
  <cols>
    <col min="1" max="1" width="8.375" style="37" customWidth="1"/>
    <col min="2" max="2" width="53.25" style="37" customWidth="1"/>
    <col min="3" max="3" width="8.125" style="37" customWidth="1"/>
    <col min="4" max="4" width="5.75" style="41" customWidth="1"/>
    <col min="5" max="5" width="8.625" style="41" customWidth="1"/>
    <col min="6" max="6" width="10.625" style="41" customWidth="1"/>
    <col min="7" max="8" width="12.75" style="37" customWidth="1"/>
    <col min="9" max="9" width="8.875" style="37" customWidth="1"/>
    <col min="10" max="16384" width="7.375" style="37"/>
  </cols>
  <sheetData>
    <row r="1" spans="1:8" ht="24" customHeight="1" x14ac:dyDescent="0.15">
      <c r="A1" s="235"/>
      <c r="B1" s="235"/>
      <c r="C1" s="35"/>
      <c r="D1" s="36"/>
      <c r="E1" s="37"/>
      <c r="F1" s="37"/>
      <c r="G1" s="38"/>
      <c r="H1" s="39"/>
    </row>
    <row r="2" spans="1:8" ht="14.25" customHeight="1" x14ac:dyDescent="0.15">
      <c r="A2" s="236" t="s">
        <v>241</v>
      </c>
      <c r="B2" s="236"/>
      <c r="C2" s="236"/>
      <c r="D2" s="236"/>
      <c r="E2" s="236"/>
      <c r="F2" s="236"/>
      <c r="G2" s="236"/>
      <c r="H2" s="40"/>
    </row>
    <row r="3" spans="1:8" ht="14.25" customHeight="1" x14ac:dyDescent="0.15">
      <c r="A3" s="236"/>
      <c r="B3" s="236"/>
      <c r="C3" s="236"/>
      <c r="D3" s="236"/>
      <c r="E3" s="236"/>
      <c r="F3" s="236"/>
      <c r="G3" s="236"/>
      <c r="H3" s="40"/>
    </row>
    <row r="4" spans="1:8" ht="14.25" customHeight="1" x14ac:dyDescent="0.15">
      <c r="A4" s="236"/>
      <c r="B4" s="236"/>
      <c r="C4" s="236"/>
      <c r="D4" s="236"/>
      <c r="E4" s="236"/>
      <c r="F4" s="236"/>
      <c r="G4" s="236"/>
      <c r="H4" s="40"/>
    </row>
    <row r="5" spans="1:8" ht="8.25" customHeight="1" thickBot="1" x14ac:dyDescent="0.2">
      <c r="H5" s="40"/>
    </row>
    <row r="6" spans="1:8" ht="14.25" customHeight="1" thickBot="1" x14ac:dyDescent="0.2">
      <c r="A6" s="42" t="s">
        <v>0</v>
      </c>
      <c r="B6" s="43" t="s">
        <v>1</v>
      </c>
      <c r="C6" s="44" t="s">
        <v>2</v>
      </c>
      <c r="D6" s="45" t="s">
        <v>3</v>
      </c>
      <c r="E6" s="46" t="s">
        <v>4</v>
      </c>
      <c r="F6" s="46" t="s">
        <v>5</v>
      </c>
      <c r="G6" s="44" t="s">
        <v>6</v>
      </c>
      <c r="H6" s="46" t="s">
        <v>156</v>
      </c>
    </row>
    <row r="7" spans="1:8" ht="16.5" customHeight="1" x14ac:dyDescent="0.15">
      <c r="A7" s="47" t="s">
        <v>7</v>
      </c>
      <c r="B7" s="48" t="s">
        <v>8</v>
      </c>
      <c r="C7" s="49" t="s">
        <v>9</v>
      </c>
      <c r="D7" s="50">
        <v>7</v>
      </c>
      <c r="E7" s="130">
        <v>2500</v>
      </c>
      <c r="F7" s="51">
        <f>D7*E7</f>
        <v>17500</v>
      </c>
      <c r="G7" s="52">
        <v>2000</v>
      </c>
      <c r="H7" s="53"/>
    </row>
    <row r="8" spans="1:8" ht="16.5" customHeight="1" x14ac:dyDescent="0.15">
      <c r="A8" s="54"/>
      <c r="B8" s="55" t="s">
        <v>10</v>
      </c>
      <c r="C8" s="56" t="s">
        <v>9</v>
      </c>
      <c r="D8" s="57">
        <v>7</v>
      </c>
      <c r="E8" s="129">
        <v>3900</v>
      </c>
      <c r="F8" s="58">
        <f>D8*E8</f>
        <v>27300</v>
      </c>
      <c r="G8" s="59">
        <v>6200</v>
      </c>
      <c r="H8" s="60"/>
    </row>
    <row r="9" spans="1:8" ht="16.5" customHeight="1" x14ac:dyDescent="0.15">
      <c r="A9" s="54"/>
      <c r="B9" s="55" t="s">
        <v>11</v>
      </c>
      <c r="C9" s="56" t="s">
        <v>9</v>
      </c>
      <c r="D9" s="57">
        <v>9</v>
      </c>
      <c r="E9" s="129">
        <v>2730</v>
      </c>
      <c r="F9" s="61">
        <f t="shared" ref="F9:F61" si="0">D9*E9</f>
        <v>24570</v>
      </c>
      <c r="G9" s="59">
        <v>2100</v>
      </c>
      <c r="H9" s="60"/>
    </row>
    <row r="10" spans="1:8" ht="16.5" customHeight="1" x14ac:dyDescent="0.15">
      <c r="A10" s="54"/>
      <c r="B10" s="62" t="s">
        <v>12</v>
      </c>
      <c r="C10" s="56" t="s">
        <v>13</v>
      </c>
      <c r="D10" s="63">
        <v>9</v>
      </c>
      <c r="E10" s="129">
        <v>3600</v>
      </c>
      <c r="F10" s="58">
        <f t="shared" si="0"/>
        <v>32400</v>
      </c>
      <c r="G10" s="59"/>
      <c r="H10" s="60"/>
    </row>
    <row r="11" spans="1:8" s="67" customFormat="1" ht="16.5" customHeight="1" x14ac:dyDescent="0.15">
      <c r="A11" s="64"/>
      <c r="B11" s="65" t="s">
        <v>14</v>
      </c>
      <c r="C11" s="56" t="s">
        <v>15</v>
      </c>
      <c r="D11" s="57">
        <v>2</v>
      </c>
      <c r="E11" s="129">
        <v>3500</v>
      </c>
      <c r="F11" s="61">
        <f t="shared" si="0"/>
        <v>7000</v>
      </c>
      <c r="G11" s="66"/>
      <c r="H11" s="60"/>
    </row>
    <row r="12" spans="1:8" s="67" customFormat="1" ht="16.5" customHeight="1" x14ac:dyDescent="0.15">
      <c r="A12" s="64"/>
      <c r="B12" s="62" t="s">
        <v>232</v>
      </c>
      <c r="C12" s="56" t="s">
        <v>15</v>
      </c>
      <c r="D12" s="57">
        <v>7</v>
      </c>
      <c r="E12" s="129">
        <v>2800</v>
      </c>
      <c r="F12" s="58">
        <f t="shared" si="0"/>
        <v>19600</v>
      </c>
      <c r="G12" s="66"/>
      <c r="H12" s="60"/>
    </row>
    <row r="13" spans="1:8" s="67" customFormat="1" ht="16.5" customHeight="1" x14ac:dyDescent="0.15">
      <c r="A13" s="64"/>
      <c r="B13" s="65" t="s">
        <v>16</v>
      </c>
      <c r="C13" s="56" t="s">
        <v>15</v>
      </c>
      <c r="D13" s="57">
        <v>14</v>
      </c>
      <c r="E13" s="129">
        <v>3100</v>
      </c>
      <c r="F13" s="61">
        <f t="shared" si="0"/>
        <v>43400</v>
      </c>
      <c r="G13" s="66"/>
      <c r="H13" s="60"/>
    </row>
    <row r="14" spans="1:8" ht="16.5" customHeight="1" x14ac:dyDescent="0.15">
      <c r="A14" s="54"/>
      <c r="B14" s="55" t="s">
        <v>17</v>
      </c>
      <c r="C14" s="56" t="s">
        <v>9</v>
      </c>
      <c r="D14" s="57">
        <v>8</v>
      </c>
      <c r="E14" s="129">
        <v>3500</v>
      </c>
      <c r="F14" s="58">
        <f t="shared" si="0"/>
        <v>28000</v>
      </c>
      <c r="G14" s="59">
        <v>3400</v>
      </c>
      <c r="H14" s="60"/>
    </row>
    <row r="15" spans="1:8" ht="16.5" customHeight="1" x14ac:dyDescent="0.15">
      <c r="A15" s="54"/>
      <c r="B15" s="55" t="s">
        <v>18</v>
      </c>
      <c r="C15" s="56" t="s">
        <v>9</v>
      </c>
      <c r="D15" s="57">
        <v>3</v>
      </c>
      <c r="E15" s="129">
        <v>6500</v>
      </c>
      <c r="F15" s="61">
        <f t="shared" si="0"/>
        <v>19500</v>
      </c>
      <c r="G15" s="68">
        <v>3400</v>
      </c>
      <c r="H15" s="60"/>
    </row>
    <row r="16" spans="1:8" ht="16.5" customHeight="1" x14ac:dyDescent="0.15">
      <c r="A16" s="54"/>
      <c r="B16" s="55" t="s">
        <v>19</v>
      </c>
      <c r="C16" s="56" t="s">
        <v>9</v>
      </c>
      <c r="D16" s="57">
        <v>1</v>
      </c>
      <c r="E16" s="129">
        <v>3300</v>
      </c>
      <c r="F16" s="58">
        <f t="shared" si="0"/>
        <v>3300</v>
      </c>
      <c r="G16" s="59">
        <v>2900</v>
      </c>
      <c r="H16" s="60"/>
    </row>
    <row r="17" spans="1:8" ht="16.5" customHeight="1" x14ac:dyDescent="0.15">
      <c r="A17" s="54"/>
      <c r="B17" s="55" t="s">
        <v>20</v>
      </c>
      <c r="C17" s="56" t="s">
        <v>9</v>
      </c>
      <c r="D17" s="57">
        <v>1</v>
      </c>
      <c r="E17" s="129">
        <v>3300</v>
      </c>
      <c r="F17" s="61">
        <f t="shared" si="0"/>
        <v>3300</v>
      </c>
      <c r="G17" s="59">
        <v>2900</v>
      </c>
      <c r="H17" s="60"/>
    </row>
    <row r="18" spans="1:8" ht="16.5" customHeight="1" x14ac:dyDescent="0.15">
      <c r="A18" s="54"/>
      <c r="B18" s="55" t="s">
        <v>21</v>
      </c>
      <c r="C18" s="56" t="s">
        <v>9</v>
      </c>
      <c r="D18" s="57">
        <v>1</v>
      </c>
      <c r="E18" s="129">
        <v>3300</v>
      </c>
      <c r="F18" s="58">
        <f t="shared" si="0"/>
        <v>3300</v>
      </c>
      <c r="G18" s="59">
        <v>2900</v>
      </c>
      <c r="H18" s="60"/>
    </row>
    <row r="19" spans="1:8" ht="16.5" customHeight="1" x14ac:dyDescent="0.15">
      <c r="A19" s="54"/>
      <c r="B19" s="55" t="s">
        <v>22</v>
      </c>
      <c r="C19" s="56" t="s">
        <v>23</v>
      </c>
      <c r="D19" s="57">
        <v>7</v>
      </c>
      <c r="E19" s="129">
        <v>2084</v>
      </c>
      <c r="F19" s="61">
        <f t="shared" si="0"/>
        <v>14588</v>
      </c>
      <c r="G19" s="69">
        <v>14.9</v>
      </c>
      <c r="H19" s="60"/>
    </row>
    <row r="20" spans="1:8" ht="16.5" customHeight="1" x14ac:dyDescent="0.15">
      <c r="A20" s="54"/>
      <c r="B20" s="55" t="s">
        <v>24</v>
      </c>
      <c r="C20" s="56" t="s">
        <v>23</v>
      </c>
      <c r="D20" s="57">
        <v>4</v>
      </c>
      <c r="E20" s="129">
        <v>2284</v>
      </c>
      <c r="F20" s="58">
        <f t="shared" si="0"/>
        <v>9136</v>
      </c>
      <c r="G20" s="69">
        <v>12.9</v>
      </c>
      <c r="H20" s="60"/>
    </row>
    <row r="21" spans="1:8" ht="16.5" customHeight="1" x14ac:dyDescent="0.15">
      <c r="A21" s="54"/>
      <c r="B21" s="55" t="s">
        <v>25</v>
      </c>
      <c r="C21" s="56" t="s">
        <v>15</v>
      </c>
      <c r="D21" s="57">
        <v>30</v>
      </c>
      <c r="E21" s="129">
        <v>1045</v>
      </c>
      <c r="F21" s="61">
        <f t="shared" si="0"/>
        <v>31350</v>
      </c>
      <c r="G21" s="69">
        <v>14.4</v>
      </c>
      <c r="H21" s="60"/>
    </row>
    <row r="22" spans="1:8" ht="16.5" customHeight="1" x14ac:dyDescent="0.15">
      <c r="A22" s="54"/>
      <c r="B22" s="55" t="s">
        <v>26</v>
      </c>
      <c r="C22" s="56" t="s">
        <v>15</v>
      </c>
      <c r="D22" s="57">
        <v>10</v>
      </c>
      <c r="E22" s="129">
        <v>1115</v>
      </c>
      <c r="F22" s="58">
        <f t="shared" si="0"/>
        <v>11150</v>
      </c>
      <c r="G22" s="69"/>
      <c r="H22" s="60"/>
    </row>
    <row r="23" spans="1:8" ht="16.5" customHeight="1" x14ac:dyDescent="0.15">
      <c r="A23" s="54"/>
      <c r="B23" s="55" t="s">
        <v>233</v>
      </c>
      <c r="C23" s="56" t="s">
        <v>51</v>
      </c>
      <c r="D23" s="57">
        <v>96</v>
      </c>
      <c r="E23" s="129">
        <v>2200</v>
      </c>
      <c r="F23" s="61">
        <f t="shared" si="0"/>
        <v>211200</v>
      </c>
      <c r="G23" s="69"/>
      <c r="H23" s="60"/>
    </row>
    <row r="24" spans="1:8" ht="16.5" customHeight="1" x14ac:dyDescent="0.15">
      <c r="A24" s="54"/>
      <c r="B24" s="55" t="s">
        <v>234</v>
      </c>
      <c r="C24" s="56" t="s">
        <v>51</v>
      </c>
      <c r="D24" s="57">
        <v>24</v>
      </c>
      <c r="E24" s="129">
        <v>2010</v>
      </c>
      <c r="F24" s="58">
        <f t="shared" si="0"/>
        <v>48240</v>
      </c>
      <c r="G24" s="69"/>
      <c r="H24" s="60"/>
    </row>
    <row r="25" spans="1:8" ht="16.5" customHeight="1" x14ac:dyDescent="0.15">
      <c r="A25" s="54"/>
      <c r="B25" s="55" t="s">
        <v>27</v>
      </c>
      <c r="C25" s="56" t="s">
        <v>13</v>
      </c>
      <c r="D25" s="57">
        <v>4</v>
      </c>
      <c r="E25" s="129">
        <v>450</v>
      </c>
      <c r="F25" s="61">
        <f t="shared" si="0"/>
        <v>1800</v>
      </c>
      <c r="G25" s="59"/>
      <c r="H25" s="60"/>
    </row>
    <row r="26" spans="1:8" ht="16.5" customHeight="1" x14ac:dyDescent="0.15">
      <c r="A26" s="54"/>
      <c r="B26" s="55" t="s">
        <v>28</v>
      </c>
      <c r="C26" s="56" t="s">
        <v>13</v>
      </c>
      <c r="D26" s="57">
        <v>1</v>
      </c>
      <c r="E26" s="129">
        <v>450</v>
      </c>
      <c r="F26" s="58">
        <f t="shared" si="0"/>
        <v>450</v>
      </c>
      <c r="G26" s="59"/>
      <c r="H26" s="60"/>
    </row>
    <row r="27" spans="1:8" ht="16.5" customHeight="1" x14ac:dyDescent="0.15">
      <c r="A27" s="54"/>
      <c r="B27" s="55" t="s">
        <v>29</v>
      </c>
      <c r="C27" s="56" t="s">
        <v>13</v>
      </c>
      <c r="D27" s="57">
        <v>1</v>
      </c>
      <c r="E27" s="129">
        <v>450</v>
      </c>
      <c r="F27" s="61">
        <f t="shared" si="0"/>
        <v>450</v>
      </c>
      <c r="G27" s="59"/>
      <c r="H27" s="60"/>
    </row>
    <row r="28" spans="1:8" ht="16.5" customHeight="1" x14ac:dyDescent="0.15">
      <c r="A28" s="54"/>
      <c r="B28" s="55" t="s">
        <v>30</v>
      </c>
      <c r="C28" s="56" t="s">
        <v>13</v>
      </c>
      <c r="D28" s="57">
        <v>1</v>
      </c>
      <c r="E28" s="129">
        <v>450</v>
      </c>
      <c r="F28" s="58">
        <f t="shared" si="0"/>
        <v>450</v>
      </c>
      <c r="G28" s="59"/>
      <c r="H28" s="60"/>
    </row>
    <row r="29" spans="1:8" ht="16.5" customHeight="1" x14ac:dyDescent="0.15">
      <c r="A29" s="54"/>
      <c r="B29" s="55" t="s">
        <v>31</v>
      </c>
      <c r="C29" s="56" t="s">
        <v>13</v>
      </c>
      <c r="D29" s="57">
        <v>1</v>
      </c>
      <c r="E29" s="129">
        <v>450</v>
      </c>
      <c r="F29" s="61">
        <f t="shared" si="0"/>
        <v>450</v>
      </c>
      <c r="G29" s="59"/>
      <c r="H29" s="60"/>
    </row>
    <row r="30" spans="1:8" ht="16.5" customHeight="1" x14ac:dyDescent="0.15">
      <c r="A30" s="54"/>
      <c r="B30" s="55" t="s">
        <v>32</v>
      </c>
      <c r="C30" s="56" t="s">
        <v>13</v>
      </c>
      <c r="D30" s="57">
        <v>1</v>
      </c>
      <c r="E30" s="129">
        <v>450</v>
      </c>
      <c r="F30" s="58">
        <f t="shared" si="0"/>
        <v>450</v>
      </c>
      <c r="G30" s="59"/>
      <c r="H30" s="60"/>
    </row>
    <row r="31" spans="1:8" ht="16.5" customHeight="1" x14ac:dyDescent="0.15">
      <c r="A31" s="54"/>
      <c r="B31" s="55" t="s">
        <v>33</v>
      </c>
      <c r="C31" s="56" t="s">
        <v>13</v>
      </c>
      <c r="D31" s="57">
        <v>4</v>
      </c>
      <c r="E31" s="129">
        <v>1400</v>
      </c>
      <c r="F31" s="61">
        <f t="shared" si="0"/>
        <v>5600</v>
      </c>
      <c r="G31" s="59"/>
      <c r="H31" s="60"/>
    </row>
    <row r="32" spans="1:8" ht="16.5" customHeight="1" x14ac:dyDescent="0.15">
      <c r="A32" s="54"/>
      <c r="B32" s="55" t="s">
        <v>263</v>
      </c>
      <c r="C32" s="56" t="s">
        <v>9</v>
      </c>
      <c r="D32" s="57">
        <v>18</v>
      </c>
      <c r="E32" s="129">
        <v>450</v>
      </c>
      <c r="F32" s="58">
        <f t="shared" si="0"/>
        <v>8100</v>
      </c>
      <c r="G32" s="59"/>
      <c r="H32" s="60"/>
    </row>
    <row r="33" spans="1:8" ht="16.5" customHeight="1" x14ac:dyDescent="0.15">
      <c r="A33" s="54"/>
      <c r="B33" s="55" t="s">
        <v>264</v>
      </c>
      <c r="C33" s="56" t="s">
        <v>13</v>
      </c>
      <c r="D33" s="57">
        <v>3</v>
      </c>
      <c r="E33" s="129">
        <v>420</v>
      </c>
      <c r="F33" s="61">
        <f t="shared" si="0"/>
        <v>1260</v>
      </c>
      <c r="G33" s="59"/>
      <c r="H33" s="60"/>
    </row>
    <row r="34" spans="1:8" ht="16.5" customHeight="1" x14ac:dyDescent="0.15">
      <c r="A34" s="54"/>
      <c r="B34" s="55" t="s">
        <v>265</v>
      </c>
      <c r="C34" s="56" t="s">
        <v>13</v>
      </c>
      <c r="D34" s="57">
        <v>4</v>
      </c>
      <c r="E34" s="129">
        <v>420</v>
      </c>
      <c r="F34" s="58">
        <f t="shared" si="0"/>
        <v>1680</v>
      </c>
      <c r="G34" s="59"/>
      <c r="H34" s="60"/>
    </row>
    <row r="35" spans="1:8" ht="16.5" customHeight="1" x14ac:dyDescent="0.15">
      <c r="A35" s="54"/>
      <c r="B35" s="55" t="s">
        <v>34</v>
      </c>
      <c r="C35" s="56" t="s">
        <v>13</v>
      </c>
      <c r="D35" s="57">
        <v>5</v>
      </c>
      <c r="E35" s="129">
        <v>420</v>
      </c>
      <c r="F35" s="61">
        <f t="shared" si="0"/>
        <v>2100</v>
      </c>
      <c r="G35" s="59"/>
      <c r="H35" s="60"/>
    </row>
    <row r="36" spans="1:8" ht="16.5" customHeight="1" x14ac:dyDescent="0.15">
      <c r="A36" s="54"/>
      <c r="B36" s="55" t="s">
        <v>35</v>
      </c>
      <c r="C36" s="56" t="s">
        <v>13</v>
      </c>
      <c r="D36" s="57">
        <v>4</v>
      </c>
      <c r="E36" s="129">
        <v>420</v>
      </c>
      <c r="F36" s="58">
        <f t="shared" si="0"/>
        <v>1680</v>
      </c>
      <c r="G36" s="59"/>
      <c r="H36" s="60"/>
    </row>
    <row r="37" spans="1:8" ht="16.5" customHeight="1" x14ac:dyDescent="0.15">
      <c r="A37" s="54"/>
      <c r="B37" s="55" t="s">
        <v>36</v>
      </c>
      <c r="C37" s="56" t="s">
        <v>13</v>
      </c>
      <c r="D37" s="57">
        <v>2</v>
      </c>
      <c r="E37" s="129">
        <v>420</v>
      </c>
      <c r="F37" s="61">
        <f t="shared" si="0"/>
        <v>840</v>
      </c>
      <c r="G37" s="59"/>
      <c r="H37" s="60"/>
    </row>
    <row r="38" spans="1:8" ht="16.5" customHeight="1" x14ac:dyDescent="0.15">
      <c r="A38" s="54"/>
      <c r="B38" s="55" t="s">
        <v>37</v>
      </c>
      <c r="C38" s="56" t="s">
        <v>13</v>
      </c>
      <c r="D38" s="57">
        <v>2</v>
      </c>
      <c r="E38" s="129">
        <v>1400</v>
      </c>
      <c r="F38" s="58">
        <f t="shared" si="0"/>
        <v>2800</v>
      </c>
      <c r="G38" s="59"/>
      <c r="H38" s="60"/>
    </row>
    <row r="39" spans="1:8" ht="16.5" customHeight="1" x14ac:dyDescent="0.15">
      <c r="A39" s="54"/>
      <c r="B39" s="55" t="s">
        <v>266</v>
      </c>
      <c r="C39" s="56" t="s">
        <v>13</v>
      </c>
      <c r="D39" s="57">
        <v>48</v>
      </c>
      <c r="E39" s="129">
        <v>620</v>
      </c>
      <c r="F39" s="61">
        <f t="shared" si="0"/>
        <v>29760</v>
      </c>
      <c r="G39" s="69">
        <v>22.2</v>
      </c>
      <c r="H39" s="60"/>
    </row>
    <row r="40" spans="1:8" ht="16.5" customHeight="1" x14ac:dyDescent="0.15">
      <c r="A40" s="54"/>
      <c r="B40" s="55" t="s">
        <v>39</v>
      </c>
      <c r="C40" s="56" t="s">
        <v>13</v>
      </c>
      <c r="D40" s="57">
        <v>7</v>
      </c>
      <c r="E40" s="129">
        <v>600</v>
      </c>
      <c r="F40" s="58">
        <f t="shared" si="0"/>
        <v>4200</v>
      </c>
      <c r="G40" s="69">
        <v>10.8</v>
      </c>
      <c r="H40" s="60"/>
    </row>
    <row r="41" spans="1:8" ht="16.5" customHeight="1" x14ac:dyDescent="0.15">
      <c r="A41" s="54"/>
      <c r="B41" s="55" t="s">
        <v>40</v>
      </c>
      <c r="C41" s="56" t="s">
        <v>13</v>
      </c>
      <c r="D41" s="57">
        <v>18</v>
      </c>
      <c r="E41" s="129">
        <v>600</v>
      </c>
      <c r="F41" s="61">
        <f t="shared" si="0"/>
        <v>10800</v>
      </c>
      <c r="G41" s="69">
        <v>10.8</v>
      </c>
      <c r="H41" s="60"/>
    </row>
    <row r="42" spans="1:8" ht="16.5" customHeight="1" x14ac:dyDescent="0.15">
      <c r="A42" s="54"/>
      <c r="B42" s="55" t="s">
        <v>41</v>
      </c>
      <c r="C42" s="56" t="s">
        <v>13</v>
      </c>
      <c r="D42" s="57">
        <v>16</v>
      </c>
      <c r="E42" s="129">
        <v>600</v>
      </c>
      <c r="F42" s="58">
        <f t="shared" si="0"/>
        <v>9600</v>
      </c>
      <c r="G42" s="69">
        <v>10.8</v>
      </c>
      <c r="H42" s="60"/>
    </row>
    <row r="43" spans="1:8" ht="16.5" customHeight="1" x14ac:dyDescent="0.15">
      <c r="A43" s="54"/>
      <c r="B43" s="55" t="s">
        <v>42</v>
      </c>
      <c r="C43" s="56" t="s">
        <v>13</v>
      </c>
      <c r="D43" s="57">
        <v>14</v>
      </c>
      <c r="E43" s="129">
        <v>600</v>
      </c>
      <c r="F43" s="61">
        <f t="shared" si="0"/>
        <v>8400</v>
      </c>
      <c r="G43" s="69">
        <v>10.8</v>
      </c>
      <c r="H43" s="60"/>
    </row>
    <row r="44" spans="1:8" ht="16.5" customHeight="1" x14ac:dyDescent="0.15">
      <c r="A44" s="54"/>
      <c r="B44" s="55" t="s">
        <v>43</v>
      </c>
      <c r="C44" s="56" t="s">
        <v>13</v>
      </c>
      <c r="D44" s="57">
        <v>8</v>
      </c>
      <c r="E44" s="129">
        <v>600</v>
      </c>
      <c r="F44" s="58">
        <f t="shared" si="0"/>
        <v>4800</v>
      </c>
      <c r="G44" s="69">
        <v>10.8</v>
      </c>
      <c r="H44" s="60"/>
    </row>
    <row r="45" spans="1:8" ht="16.5" customHeight="1" x14ac:dyDescent="0.15">
      <c r="A45" s="54"/>
      <c r="B45" s="55" t="s">
        <v>44</v>
      </c>
      <c r="C45" s="56" t="s">
        <v>51</v>
      </c>
      <c r="D45" s="57">
        <v>9</v>
      </c>
      <c r="E45" s="129">
        <v>3400</v>
      </c>
      <c r="F45" s="61">
        <f t="shared" si="0"/>
        <v>30600</v>
      </c>
      <c r="G45" s="69"/>
      <c r="H45" s="60"/>
    </row>
    <row r="46" spans="1:8" ht="16.5" customHeight="1" x14ac:dyDescent="0.15">
      <c r="A46" s="54"/>
      <c r="B46" s="55" t="s">
        <v>45</v>
      </c>
      <c r="C46" s="56" t="s">
        <v>13</v>
      </c>
      <c r="D46" s="57">
        <v>16</v>
      </c>
      <c r="E46" s="129">
        <v>680</v>
      </c>
      <c r="F46" s="61">
        <f t="shared" si="0"/>
        <v>10880</v>
      </c>
      <c r="G46" s="69"/>
      <c r="H46" s="60"/>
    </row>
    <row r="47" spans="1:8" ht="16.5" customHeight="1" x14ac:dyDescent="0.15">
      <c r="A47" s="54"/>
      <c r="B47" s="55" t="s">
        <v>46</v>
      </c>
      <c r="C47" s="56" t="s">
        <v>13</v>
      </c>
      <c r="D47" s="57">
        <v>8</v>
      </c>
      <c r="E47" s="129">
        <v>660</v>
      </c>
      <c r="F47" s="58">
        <f t="shared" si="0"/>
        <v>5280</v>
      </c>
      <c r="G47" s="69"/>
      <c r="H47" s="60"/>
    </row>
    <row r="48" spans="1:8" ht="16.5" customHeight="1" x14ac:dyDescent="0.15">
      <c r="A48" s="54"/>
      <c r="B48" s="55" t="s">
        <v>47</v>
      </c>
      <c r="C48" s="56" t="s">
        <v>13</v>
      </c>
      <c r="D48" s="57">
        <v>8</v>
      </c>
      <c r="E48" s="129">
        <v>660</v>
      </c>
      <c r="F48" s="61">
        <f t="shared" si="0"/>
        <v>5280</v>
      </c>
      <c r="G48" s="69"/>
      <c r="H48" s="60"/>
    </row>
    <row r="49" spans="1:8" ht="16.5" customHeight="1" x14ac:dyDescent="0.15">
      <c r="A49" s="54"/>
      <c r="B49" s="55" t="s">
        <v>48</v>
      </c>
      <c r="C49" s="56" t="s">
        <v>13</v>
      </c>
      <c r="D49" s="57">
        <v>8</v>
      </c>
      <c r="E49" s="129">
        <v>660</v>
      </c>
      <c r="F49" s="58">
        <f t="shared" si="0"/>
        <v>5280</v>
      </c>
      <c r="G49" s="69"/>
      <c r="H49" s="60"/>
    </row>
    <row r="50" spans="1:8" ht="16.5" customHeight="1" x14ac:dyDescent="0.15">
      <c r="A50" s="54"/>
      <c r="B50" s="62" t="s">
        <v>49</v>
      </c>
      <c r="C50" s="56" t="s">
        <v>13</v>
      </c>
      <c r="D50" s="63">
        <v>5</v>
      </c>
      <c r="E50" s="129">
        <v>660</v>
      </c>
      <c r="F50" s="61">
        <f t="shared" si="0"/>
        <v>3300</v>
      </c>
      <c r="G50" s="70"/>
      <c r="H50" s="60"/>
    </row>
    <row r="51" spans="1:8" ht="16.5" customHeight="1" x14ac:dyDescent="0.15">
      <c r="A51" s="54"/>
      <c r="B51" s="55" t="s">
        <v>50</v>
      </c>
      <c r="C51" s="56" t="s">
        <v>13</v>
      </c>
      <c r="D51" s="57">
        <v>4</v>
      </c>
      <c r="E51" s="129">
        <v>660</v>
      </c>
      <c r="F51" s="58">
        <f t="shared" si="0"/>
        <v>2640</v>
      </c>
      <c r="G51" s="69"/>
      <c r="H51" s="60"/>
    </row>
    <row r="52" spans="1:8" ht="16.5" customHeight="1" x14ac:dyDescent="0.15">
      <c r="A52" s="54"/>
      <c r="B52" s="55" t="s">
        <v>235</v>
      </c>
      <c r="C52" s="56" t="s">
        <v>51</v>
      </c>
      <c r="D52" s="57">
        <v>12</v>
      </c>
      <c r="E52" s="129">
        <v>1436</v>
      </c>
      <c r="F52" s="61">
        <f t="shared" si="0"/>
        <v>17232</v>
      </c>
      <c r="G52" s="69"/>
      <c r="H52" s="60"/>
    </row>
    <row r="53" spans="1:8" ht="16.5" customHeight="1" x14ac:dyDescent="0.15">
      <c r="A53" s="54"/>
      <c r="B53" s="55" t="s">
        <v>236</v>
      </c>
      <c r="C53" s="56" t="s">
        <v>51</v>
      </c>
      <c r="D53" s="57">
        <v>3</v>
      </c>
      <c r="E53" s="129">
        <v>1526</v>
      </c>
      <c r="F53" s="58">
        <f t="shared" si="0"/>
        <v>4578</v>
      </c>
      <c r="G53" s="69"/>
      <c r="H53" s="60"/>
    </row>
    <row r="54" spans="1:8" ht="16.5" customHeight="1" x14ac:dyDescent="0.15">
      <c r="A54" s="54"/>
      <c r="B54" s="55" t="s">
        <v>238</v>
      </c>
      <c r="C54" s="56" t="s">
        <v>51</v>
      </c>
      <c r="D54" s="57">
        <v>2</v>
      </c>
      <c r="E54" s="129">
        <v>1526</v>
      </c>
      <c r="F54" s="61">
        <f t="shared" si="0"/>
        <v>3052</v>
      </c>
      <c r="G54" s="69"/>
      <c r="H54" s="60"/>
    </row>
    <row r="55" spans="1:8" ht="16.5" customHeight="1" x14ac:dyDescent="0.15">
      <c r="A55" s="54"/>
      <c r="B55" s="55" t="s">
        <v>239</v>
      </c>
      <c r="C55" s="56" t="s">
        <v>51</v>
      </c>
      <c r="D55" s="57">
        <v>2</v>
      </c>
      <c r="E55" s="129">
        <v>1526</v>
      </c>
      <c r="F55" s="58">
        <f t="shared" si="0"/>
        <v>3052</v>
      </c>
      <c r="G55" s="69"/>
      <c r="H55" s="60"/>
    </row>
    <row r="56" spans="1:8" ht="16.5" customHeight="1" x14ac:dyDescent="0.15">
      <c r="A56" s="54"/>
      <c r="B56" s="55" t="s">
        <v>240</v>
      </c>
      <c r="C56" s="56" t="s">
        <v>51</v>
      </c>
      <c r="D56" s="57">
        <v>2</v>
      </c>
      <c r="E56" s="129">
        <v>1526</v>
      </c>
      <c r="F56" s="61">
        <f t="shared" si="0"/>
        <v>3052</v>
      </c>
      <c r="G56" s="69"/>
      <c r="H56" s="60"/>
    </row>
    <row r="57" spans="1:8" ht="16.5" customHeight="1" thickBot="1" x14ac:dyDescent="0.2">
      <c r="A57" s="54"/>
      <c r="B57" s="55" t="s">
        <v>237</v>
      </c>
      <c r="C57" s="56" t="s">
        <v>51</v>
      </c>
      <c r="D57" s="57">
        <v>10</v>
      </c>
      <c r="E57" s="129">
        <v>5160</v>
      </c>
      <c r="F57" s="58">
        <f t="shared" si="0"/>
        <v>51600</v>
      </c>
      <c r="G57" s="69"/>
      <c r="H57" s="60"/>
    </row>
    <row r="58" spans="1:8" ht="16.5" customHeight="1" x14ac:dyDescent="0.15">
      <c r="A58" s="47" t="s">
        <v>52</v>
      </c>
      <c r="B58" s="75" t="s">
        <v>53</v>
      </c>
      <c r="C58" s="49" t="s">
        <v>9</v>
      </c>
      <c r="D58" s="76">
        <v>6</v>
      </c>
      <c r="E58" s="130">
        <v>2700</v>
      </c>
      <c r="F58" s="51">
        <f t="shared" si="0"/>
        <v>16200</v>
      </c>
      <c r="G58" s="77" t="s">
        <v>54</v>
      </c>
      <c r="H58" s="53"/>
    </row>
    <row r="59" spans="1:8" ht="16.5" customHeight="1" x14ac:dyDescent="0.15">
      <c r="A59" s="78"/>
      <c r="B59" s="55" t="s">
        <v>55</v>
      </c>
      <c r="C59" s="56" t="s">
        <v>9</v>
      </c>
      <c r="D59" s="57">
        <v>16</v>
      </c>
      <c r="E59" s="129">
        <v>3700</v>
      </c>
      <c r="F59" s="58">
        <f t="shared" si="0"/>
        <v>59200</v>
      </c>
      <c r="G59" s="79" t="s">
        <v>56</v>
      </c>
      <c r="H59" s="60"/>
    </row>
    <row r="60" spans="1:8" ht="16.5" customHeight="1" x14ac:dyDescent="0.15">
      <c r="A60" s="78"/>
      <c r="B60" s="55" t="s">
        <v>57</v>
      </c>
      <c r="C60" s="56" t="s">
        <v>15</v>
      </c>
      <c r="D60" s="57">
        <v>2</v>
      </c>
      <c r="E60" s="129">
        <v>3700</v>
      </c>
      <c r="F60" s="58">
        <f t="shared" si="0"/>
        <v>7400</v>
      </c>
      <c r="G60" s="79" t="s">
        <v>56</v>
      </c>
      <c r="H60" s="60"/>
    </row>
    <row r="61" spans="1:8" ht="16.5" customHeight="1" x14ac:dyDescent="0.15">
      <c r="A61" s="78"/>
      <c r="B61" s="55" t="s">
        <v>58</v>
      </c>
      <c r="C61" s="56" t="s">
        <v>9</v>
      </c>
      <c r="D61" s="57">
        <v>2</v>
      </c>
      <c r="E61" s="129">
        <v>3700</v>
      </c>
      <c r="F61" s="58">
        <f t="shared" si="0"/>
        <v>7400</v>
      </c>
      <c r="G61" s="79" t="s">
        <v>56</v>
      </c>
      <c r="H61" s="60"/>
    </row>
    <row r="62" spans="1:8" ht="16.5" customHeight="1" x14ac:dyDescent="0.15">
      <c r="A62" s="78"/>
      <c r="B62" s="55" t="s">
        <v>59</v>
      </c>
      <c r="C62" s="56" t="s">
        <v>9</v>
      </c>
      <c r="D62" s="57">
        <v>2</v>
      </c>
      <c r="E62" s="129">
        <v>3700</v>
      </c>
      <c r="F62" s="58">
        <f t="shared" ref="F62:F125" si="1">D62*E62</f>
        <v>7400</v>
      </c>
      <c r="G62" s="79" t="s">
        <v>56</v>
      </c>
      <c r="H62" s="60"/>
    </row>
    <row r="63" spans="1:8" ht="16.5" customHeight="1" x14ac:dyDescent="0.15">
      <c r="A63" s="78"/>
      <c r="B63" s="55" t="s">
        <v>60</v>
      </c>
      <c r="C63" s="56" t="s">
        <v>23</v>
      </c>
      <c r="D63" s="57">
        <v>8</v>
      </c>
      <c r="E63" s="129">
        <v>17448</v>
      </c>
      <c r="F63" s="58">
        <f t="shared" si="1"/>
        <v>139584</v>
      </c>
      <c r="G63" s="68">
        <v>6300</v>
      </c>
      <c r="H63" s="60"/>
    </row>
    <row r="64" spans="1:8" ht="16.5" customHeight="1" x14ac:dyDescent="0.15">
      <c r="A64" s="78"/>
      <c r="B64" s="55" t="s">
        <v>61</v>
      </c>
      <c r="C64" s="56" t="s">
        <v>23</v>
      </c>
      <c r="D64" s="57">
        <v>5</v>
      </c>
      <c r="E64" s="129">
        <v>9550</v>
      </c>
      <c r="F64" s="58">
        <f t="shared" si="1"/>
        <v>47750</v>
      </c>
      <c r="G64" s="59">
        <v>6400</v>
      </c>
      <c r="H64" s="60"/>
    </row>
    <row r="65" spans="1:8" ht="16.5" customHeight="1" x14ac:dyDescent="0.15">
      <c r="A65" s="78"/>
      <c r="B65" s="55" t="s">
        <v>62</v>
      </c>
      <c r="C65" s="56" t="s">
        <v>23</v>
      </c>
      <c r="D65" s="57">
        <v>5</v>
      </c>
      <c r="E65" s="129">
        <v>9550</v>
      </c>
      <c r="F65" s="58">
        <f t="shared" si="1"/>
        <v>47750</v>
      </c>
      <c r="G65" s="59">
        <v>6400</v>
      </c>
      <c r="H65" s="60"/>
    </row>
    <row r="66" spans="1:8" ht="16.5" customHeight="1" x14ac:dyDescent="0.15">
      <c r="A66" s="78"/>
      <c r="B66" s="55" t="s">
        <v>63</v>
      </c>
      <c r="C66" s="56" t="s">
        <v>23</v>
      </c>
      <c r="D66" s="57">
        <v>5</v>
      </c>
      <c r="E66" s="129">
        <v>9550</v>
      </c>
      <c r="F66" s="58">
        <f t="shared" si="1"/>
        <v>47750</v>
      </c>
      <c r="G66" s="59">
        <v>6400</v>
      </c>
      <c r="H66" s="60"/>
    </row>
    <row r="67" spans="1:8" ht="24.75" customHeight="1" x14ac:dyDescent="0.15">
      <c r="A67" s="78"/>
      <c r="B67" s="55" t="s">
        <v>64</v>
      </c>
      <c r="C67" s="56" t="s">
        <v>23</v>
      </c>
      <c r="D67" s="57">
        <v>7</v>
      </c>
      <c r="E67" s="129">
        <v>2170</v>
      </c>
      <c r="F67" s="58">
        <f t="shared" si="1"/>
        <v>15190</v>
      </c>
      <c r="G67" s="80" t="s">
        <v>65</v>
      </c>
      <c r="H67" s="60"/>
    </row>
    <row r="68" spans="1:8" ht="16.5" customHeight="1" x14ac:dyDescent="0.15">
      <c r="A68" s="78"/>
      <c r="B68" s="55" t="s">
        <v>66</v>
      </c>
      <c r="C68" s="56" t="s">
        <v>23</v>
      </c>
      <c r="D68" s="57">
        <v>4</v>
      </c>
      <c r="E68" s="129">
        <v>17650</v>
      </c>
      <c r="F68" s="58">
        <f t="shared" si="1"/>
        <v>70600</v>
      </c>
      <c r="G68" s="80"/>
      <c r="H68" s="60"/>
    </row>
    <row r="69" spans="1:8" ht="16.5" customHeight="1" x14ac:dyDescent="0.15">
      <c r="A69" s="78"/>
      <c r="B69" s="55" t="s">
        <v>67</v>
      </c>
      <c r="C69" s="56" t="s">
        <v>23</v>
      </c>
      <c r="D69" s="57">
        <v>1</v>
      </c>
      <c r="E69" s="129">
        <v>17650</v>
      </c>
      <c r="F69" s="58">
        <f t="shared" si="1"/>
        <v>17650</v>
      </c>
      <c r="G69" s="80"/>
      <c r="H69" s="60"/>
    </row>
    <row r="70" spans="1:8" ht="16.5" customHeight="1" x14ac:dyDescent="0.15">
      <c r="A70" s="78"/>
      <c r="B70" s="55" t="s">
        <v>68</v>
      </c>
      <c r="C70" s="56" t="s">
        <v>23</v>
      </c>
      <c r="D70" s="57">
        <v>1</v>
      </c>
      <c r="E70" s="129">
        <v>17650</v>
      </c>
      <c r="F70" s="58">
        <f t="shared" si="1"/>
        <v>17650</v>
      </c>
      <c r="G70" s="80"/>
      <c r="H70" s="60"/>
    </row>
    <row r="71" spans="1:8" ht="16.5" customHeight="1" x14ac:dyDescent="0.15">
      <c r="A71" s="78"/>
      <c r="B71" s="55" t="s">
        <v>69</v>
      </c>
      <c r="C71" s="56" t="s">
        <v>23</v>
      </c>
      <c r="D71" s="57">
        <v>1</v>
      </c>
      <c r="E71" s="129">
        <v>17650</v>
      </c>
      <c r="F71" s="58">
        <f t="shared" si="1"/>
        <v>17650</v>
      </c>
      <c r="G71" s="80"/>
      <c r="H71" s="60"/>
    </row>
    <row r="72" spans="1:8" ht="16.5" customHeight="1" x14ac:dyDescent="0.15">
      <c r="A72" s="78"/>
      <c r="B72" s="55" t="s">
        <v>262</v>
      </c>
      <c r="C72" s="56" t="s">
        <v>51</v>
      </c>
      <c r="D72" s="57">
        <v>1</v>
      </c>
      <c r="E72" s="129">
        <v>7000</v>
      </c>
      <c r="F72" s="58">
        <f t="shared" si="1"/>
        <v>7000</v>
      </c>
      <c r="G72" s="80"/>
      <c r="H72" s="60"/>
    </row>
    <row r="73" spans="1:8" ht="16.5" customHeight="1" x14ac:dyDescent="0.15">
      <c r="A73" s="78"/>
      <c r="B73" s="55" t="s">
        <v>70</v>
      </c>
      <c r="C73" s="56" t="s">
        <v>51</v>
      </c>
      <c r="D73" s="57">
        <v>2</v>
      </c>
      <c r="E73" s="129">
        <v>11830</v>
      </c>
      <c r="F73" s="58">
        <f t="shared" si="1"/>
        <v>23660</v>
      </c>
      <c r="G73" s="59">
        <v>6500</v>
      </c>
      <c r="H73" s="60"/>
    </row>
    <row r="74" spans="1:8" ht="16.5" customHeight="1" x14ac:dyDescent="0.15">
      <c r="A74" s="78"/>
      <c r="B74" s="55" t="s">
        <v>71</v>
      </c>
      <c r="C74" s="56" t="s">
        <v>51</v>
      </c>
      <c r="D74" s="57">
        <v>1</v>
      </c>
      <c r="E74" s="129">
        <v>12520</v>
      </c>
      <c r="F74" s="58">
        <f t="shared" si="1"/>
        <v>12520</v>
      </c>
      <c r="G74" s="59">
        <v>6500</v>
      </c>
      <c r="H74" s="60"/>
    </row>
    <row r="75" spans="1:8" ht="16.5" customHeight="1" x14ac:dyDescent="0.15">
      <c r="A75" s="78"/>
      <c r="B75" s="55" t="s">
        <v>72</v>
      </c>
      <c r="C75" s="56" t="s">
        <v>51</v>
      </c>
      <c r="D75" s="57">
        <v>1</v>
      </c>
      <c r="E75" s="129">
        <v>12520</v>
      </c>
      <c r="F75" s="58">
        <f t="shared" si="1"/>
        <v>12520</v>
      </c>
      <c r="G75" s="59">
        <v>6500</v>
      </c>
      <c r="H75" s="60"/>
    </row>
    <row r="76" spans="1:8" ht="16.5" customHeight="1" x14ac:dyDescent="0.15">
      <c r="A76" s="78"/>
      <c r="B76" s="55" t="s">
        <v>73</v>
      </c>
      <c r="C76" s="56" t="s">
        <v>51</v>
      </c>
      <c r="D76" s="57">
        <v>1</v>
      </c>
      <c r="E76" s="129">
        <v>12520</v>
      </c>
      <c r="F76" s="58">
        <f t="shared" si="1"/>
        <v>12520</v>
      </c>
      <c r="G76" s="59">
        <v>6500</v>
      </c>
      <c r="H76" s="60"/>
    </row>
    <row r="77" spans="1:8" ht="16.5" customHeight="1" x14ac:dyDescent="0.15">
      <c r="A77" s="78"/>
      <c r="B77" s="55" t="s">
        <v>74</v>
      </c>
      <c r="C77" s="56" t="s">
        <v>23</v>
      </c>
      <c r="D77" s="57">
        <v>2</v>
      </c>
      <c r="E77" s="129">
        <v>2860</v>
      </c>
      <c r="F77" s="58">
        <f t="shared" si="1"/>
        <v>5720</v>
      </c>
      <c r="G77" s="59">
        <v>40000</v>
      </c>
      <c r="H77" s="60"/>
    </row>
    <row r="78" spans="1:8" ht="16.5" customHeight="1" x14ac:dyDescent="0.15">
      <c r="A78" s="64"/>
      <c r="B78" s="55" t="s">
        <v>184</v>
      </c>
      <c r="C78" s="56" t="s">
        <v>15</v>
      </c>
      <c r="D78" s="81">
        <v>2</v>
      </c>
      <c r="E78" s="129">
        <v>3000</v>
      </c>
      <c r="F78" s="58">
        <f t="shared" si="1"/>
        <v>6000</v>
      </c>
      <c r="G78" s="59">
        <v>6500</v>
      </c>
      <c r="H78" s="60"/>
    </row>
    <row r="79" spans="1:8" ht="16.5" customHeight="1" x14ac:dyDescent="0.15">
      <c r="A79" s="64"/>
      <c r="B79" s="55" t="s">
        <v>187</v>
      </c>
      <c r="C79" s="56" t="s">
        <v>15</v>
      </c>
      <c r="D79" s="81">
        <v>1</v>
      </c>
      <c r="E79" s="129">
        <v>3000</v>
      </c>
      <c r="F79" s="58">
        <f t="shared" si="1"/>
        <v>3000</v>
      </c>
      <c r="G79" s="59">
        <v>6500</v>
      </c>
      <c r="H79" s="60"/>
    </row>
    <row r="80" spans="1:8" ht="16.5" customHeight="1" x14ac:dyDescent="0.15">
      <c r="A80" s="64"/>
      <c r="B80" s="55" t="s">
        <v>186</v>
      </c>
      <c r="C80" s="56" t="s">
        <v>15</v>
      </c>
      <c r="D80" s="81">
        <v>1</v>
      </c>
      <c r="E80" s="129">
        <v>3000</v>
      </c>
      <c r="F80" s="58">
        <f t="shared" si="1"/>
        <v>3000</v>
      </c>
      <c r="G80" s="59">
        <v>6500</v>
      </c>
      <c r="H80" s="60"/>
    </row>
    <row r="81" spans="1:8" ht="16.5" customHeight="1" x14ac:dyDescent="0.15">
      <c r="A81" s="64"/>
      <c r="B81" s="55" t="s">
        <v>185</v>
      </c>
      <c r="C81" s="56" t="s">
        <v>15</v>
      </c>
      <c r="D81" s="81">
        <v>1</v>
      </c>
      <c r="E81" s="129">
        <v>3000</v>
      </c>
      <c r="F81" s="58">
        <f t="shared" si="1"/>
        <v>3000</v>
      </c>
      <c r="G81" s="59">
        <v>6500</v>
      </c>
      <c r="H81" s="60"/>
    </row>
    <row r="82" spans="1:8" ht="16.5" customHeight="1" x14ac:dyDescent="0.15">
      <c r="A82" s="64"/>
      <c r="B82" s="55" t="s">
        <v>75</v>
      </c>
      <c r="C82" s="56" t="s">
        <v>51</v>
      </c>
      <c r="D82" s="81">
        <v>3</v>
      </c>
      <c r="E82" s="129">
        <v>9552</v>
      </c>
      <c r="F82" s="58">
        <f t="shared" si="1"/>
        <v>28656</v>
      </c>
      <c r="G82" s="66"/>
      <c r="H82" s="60"/>
    </row>
    <row r="83" spans="1:8" ht="16.5" customHeight="1" x14ac:dyDescent="0.15">
      <c r="A83" s="64"/>
      <c r="B83" s="55" t="s">
        <v>76</v>
      </c>
      <c r="C83" s="56" t="s">
        <v>51</v>
      </c>
      <c r="D83" s="81">
        <v>1</v>
      </c>
      <c r="E83" s="129">
        <v>8718</v>
      </c>
      <c r="F83" s="58">
        <f t="shared" si="1"/>
        <v>8718</v>
      </c>
      <c r="G83" s="66"/>
      <c r="H83" s="60"/>
    </row>
    <row r="84" spans="1:8" ht="16.5" customHeight="1" x14ac:dyDescent="0.15">
      <c r="A84" s="64"/>
      <c r="B84" s="55" t="s">
        <v>77</v>
      </c>
      <c r="C84" s="56" t="s">
        <v>51</v>
      </c>
      <c r="D84" s="81">
        <v>1</v>
      </c>
      <c r="E84" s="129">
        <v>8718</v>
      </c>
      <c r="F84" s="58">
        <f t="shared" si="1"/>
        <v>8718</v>
      </c>
      <c r="G84" s="66"/>
      <c r="H84" s="60"/>
    </row>
    <row r="85" spans="1:8" ht="16.5" customHeight="1" x14ac:dyDescent="0.15">
      <c r="A85" s="64"/>
      <c r="B85" s="55" t="s">
        <v>78</v>
      </c>
      <c r="C85" s="56" t="s">
        <v>51</v>
      </c>
      <c r="D85" s="81">
        <v>1</v>
      </c>
      <c r="E85" s="129">
        <v>8718</v>
      </c>
      <c r="F85" s="58">
        <f t="shared" si="1"/>
        <v>8718</v>
      </c>
      <c r="G85" s="66"/>
      <c r="H85" s="60"/>
    </row>
    <row r="86" spans="1:8" ht="16.5" customHeight="1" x14ac:dyDescent="0.15">
      <c r="A86" s="64"/>
      <c r="B86" s="55" t="s">
        <v>190</v>
      </c>
      <c r="C86" s="56" t="s">
        <v>15</v>
      </c>
      <c r="D86" s="81">
        <v>2</v>
      </c>
      <c r="E86" s="129">
        <v>3600</v>
      </c>
      <c r="F86" s="58">
        <f t="shared" si="1"/>
        <v>7200</v>
      </c>
      <c r="G86" s="66"/>
      <c r="H86" s="60"/>
    </row>
    <row r="87" spans="1:8" ht="16.5" customHeight="1" x14ac:dyDescent="0.15">
      <c r="A87" s="64"/>
      <c r="B87" s="55" t="s">
        <v>191</v>
      </c>
      <c r="C87" s="56" t="s">
        <v>15</v>
      </c>
      <c r="D87" s="81">
        <v>2</v>
      </c>
      <c r="E87" s="129">
        <v>3600</v>
      </c>
      <c r="F87" s="58">
        <f t="shared" si="1"/>
        <v>7200</v>
      </c>
      <c r="G87" s="66"/>
      <c r="H87" s="60"/>
    </row>
    <row r="88" spans="1:8" ht="16.5" customHeight="1" x14ac:dyDescent="0.15">
      <c r="A88" s="64"/>
      <c r="B88" s="55" t="s">
        <v>192</v>
      </c>
      <c r="C88" s="56" t="s">
        <v>15</v>
      </c>
      <c r="D88" s="81">
        <v>2</v>
      </c>
      <c r="E88" s="129">
        <v>3600</v>
      </c>
      <c r="F88" s="58">
        <f t="shared" si="1"/>
        <v>7200</v>
      </c>
      <c r="G88" s="66"/>
      <c r="H88" s="60"/>
    </row>
    <row r="89" spans="1:8" ht="16.5" customHeight="1" x14ac:dyDescent="0.15">
      <c r="A89" s="64"/>
      <c r="B89" s="55" t="s">
        <v>193</v>
      </c>
      <c r="C89" s="56" t="s">
        <v>15</v>
      </c>
      <c r="D89" s="81">
        <v>2</v>
      </c>
      <c r="E89" s="129">
        <v>3600</v>
      </c>
      <c r="F89" s="58">
        <f t="shared" si="1"/>
        <v>7200</v>
      </c>
      <c r="G89" s="66"/>
      <c r="H89" s="60"/>
    </row>
    <row r="90" spans="1:8" ht="16.5" customHeight="1" x14ac:dyDescent="0.15">
      <c r="A90" s="64"/>
      <c r="B90" s="55" t="s">
        <v>222</v>
      </c>
      <c r="C90" s="56" t="s">
        <v>15</v>
      </c>
      <c r="D90" s="81">
        <v>2</v>
      </c>
      <c r="E90" s="129">
        <v>3600</v>
      </c>
      <c r="F90" s="58">
        <f t="shared" si="1"/>
        <v>7200</v>
      </c>
      <c r="G90" s="66"/>
      <c r="H90" s="60"/>
    </row>
    <row r="91" spans="1:8" ht="16.5" customHeight="1" x14ac:dyDescent="0.15">
      <c r="A91" s="64"/>
      <c r="B91" s="55" t="s">
        <v>223</v>
      </c>
      <c r="C91" s="56" t="s">
        <v>15</v>
      </c>
      <c r="D91" s="81">
        <v>2</v>
      </c>
      <c r="E91" s="129">
        <v>3600</v>
      </c>
      <c r="F91" s="58">
        <f t="shared" si="1"/>
        <v>7200</v>
      </c>
      <c r="G91" s="66"/>
      <c r="H91" s="60"/>
    </row>
    <row r="92" spans="1:8" ht="16.5" customHeight="1" x14ac:dyDescent="0.15">
      <c r="A92" s="64"/>
      <c r="B92" s="55" t="s">
        <v>224</v>
      </c>
      <c r="C92" s="56" t="s">
        <v>15</v>
      </c>
      <c r="D92" s="81">
        <v>2</v>
      </c>
      <c r="E92" s="129">
        <v>3600</v>
      </c>
      <c r="F92" s="58">
        <f t="shared" si="1"/>
        <v>7200</v>
      </c>
      <c r="G92" s="66"/>
      <c r="H92" s="60"/>
    </row>
    <row r="93" spans="1:8" ht="16.5" customHeight="1" x14ac:dyDescent="0.15">
      <c r="A93" s="64"/>
      <c r="B93" s="55" t="s">
        <v>225</v>
      </c>
      <c r="C93" s="56" t="s">
        <v>15</v>
      </c>
      <c r="D93" s="81">
        <v>2</v>
      </c>
      <c r="E93" s="129">
        <v>3600</v>
      </c>
      <c r="F93" s="58">
        <f t="shared" si="1"/>
        <v>7200</v>
      </c>
      <c r="G93" s="66"/>
      <c r="H93" s="60"/>
    </row>
    <row r="94" spans="1:8" ht="16.5" customHeight="1" x14ac:dyDescent="0.15">
      <c r="A94" s="64"/>
      <c r="B94" s="55" t="s">
        <v>229</v>
      </c>
      <c r="C94" s="56" t="s">
        <v>15</v>
      </c>
      <c r="D94" s="81">
        <v>4</v>
      </c>
      <c r="E94" s="129">
        <v>3100</v>
      </c>
      <c r="F94" s="58">
        <f t="shared" si="1"/>
        <v>12400</v>
      </c>
      <c r="G94" s="59">
        <v>6200</v>
      </c>
      <c r="H94" s="60"/>
    </row>
    <row r="95" spans="1:8" ht="16.5" customHeight="1" x14ac:dyDescent="0.15">
      <c r="A95" s="64"/>
      <c r="B95" s="55" t="s">
        <v>231</v>
      </c>
      <c r="C95" s="56" t="s">
        <v>15</v>
      </c>
      <c r="D95" s="81">
        <v>2</v>
      </c>
      <c r="E95" s="129">
        <v>3100</v>
      </c>
      <c r="F95" s="58">
        <f t="shared" si="1"/>
        <v>6200</v>
      </c>
      <c r="G95" s="59">
        <v>6200</v>
      </c>
      <c r="H95" s="60"/>
    </row>
    <row r="96" spans="1:8" ht="16.5" customHeight="1" x14ac:dyDescent="0.15">
      <c r="A96" s="64"/>
      <c r="B96" s="55" t="s">
        <v>230</v>
      </c>
      <c r="C96" s="56" t="s">
        <v>15</v>
      </c>
      <c r="D96" s="81">
        <v>2</v>
      </c>
      <c r="E96" s="129">
        <v>3100</v>
      </c>
      <c r="F96" s="58">
        <f t="shared" si="1"/>
        <v>6200</v>
      </c>
      <c r="G96" s="59">
        <v>6200</v>
      </c>
      <c r="H96" s="60"/>
    </row>
    <row r="97" spans="1:8" ht="16.5" customHeight="1" x14ac:dyDescent="0.15">
      <c r="A97" s="64"/>
      <c r="B97" s="55" t="s">
        <v>221</v>
      </c>
      <c r="C97" s="56" t="s">
        <v>15</v>
      </c>
      <c r="D97" s="81">
        <v>2</v>
      </c>
      <c r="E97" s="129">
        <v>3100</v>
      </c>
      <c r="F97" s="58">
        <f t="shared" si="1"/>
        <v>6200</v>
      </c>
      <c r="G97" s="59">
        <v>6200</v>
      </c>
      <c r="H97" s="60"/>
    </row>
    <row r="98" spans="1:8" ht="16.5" customHeight="1" x14ac:dyDescent="0.15">
      <c r="A98" s="64"/>
      <c r="B98" s="55" t="s">
        <v>79</v>
      </c>
      <c r="C98" s="56" t="s">
        <v>15</v>
      </c>
      <c r="D98" s="57">
        <v>2</v>
      </c>
      <c r="E98" s="129">
        <v>2700</v>
      </c>
      <c r="F98" s="58">
        <f t="shared" si="1"/>
        <v>5400</v>
      </c>
      <c r="G98" s="59">
        <v>5500</v>
      </c>
      <c r="H98" s="60"/>
    </row>
    <row r="99" spans="1:8" ht="16.5" customHeight="1" x14ac:dyDescent="0.15">
      <c r="A99" s="64"/>
      <c r="B99" s="55" t="s">
        <v>80</v>
      </c>
      <c r="C99" s="56" t="s">
        <v>15</v>
      </c>
      <c r="D99" s="57">
        <v>1</v>
      </c>
      <c r="E99" s="129">
        <v>2700</v>
      </c>
      <c r="F99" s="58">
        <f t="shared" si="1"/>
        <v>2700</v>
      </c>
      <c r="G99" s="59">
        <v>6500</v>
      </c>
      <c r="H99" s="60"/>
    </row>
    <row r="100" spans="1:8" ht="16.5" customHeight="1" x14ac:dyDescent="0.15">
      <c r="A100" s="64"/>
      <c r="B100" s="55" t="s">
        <v>81</v>
      </c>
      <c r="C100" s="56" t="s">
        <v>15</v>
      </c>
      <c r="D100" s="57">
        <v>1</v>
      </c>
      <c r="E100" s="129">
        <v>2700</v>
      </c>
      <c r="F100" s="58">
        <f t="shared" si="1"/>
        <v>2700</v>
      </c>
      <c r="G100" s="59">
        <v>6500</v>
      </c>
      <c r="H100" s="60"/>
    </row>
    <row r="101" spans="1:8" ht="16.5" customHeight="1" x14ac:dyDescent="0.15">
      <c r="A101" s="64"/>
      <c r="B101" s="55" t="s">
        <v>183</v>
      </c>
      <c r="C101" s="56" t="s">
        <v>15</v>
      </c>
      <c r="D101" s="57">
        <v>1</v>
      </c>
      <c r="E101" s="129">
        <v>2700</v>
      </c>
      <c r="F101" s="58">
        <f t="shared" si="1"/>
        <v>2700</v>
      </c>
      <c r="G101" s="59">
        <v>6500</v>
      </c>
      <c r="H101" s="60"/>
    </row>
    <row r="102" spans="1:8" ht="16.5" customHeight="1" x14ac:dyDescent="0.15">
      <c r="A102" s="64"/>
      <c r="B102" s="55" t="s">
        <v>226</v>
      </c>
      <c r="C102" s="56" t="s">
        <v>15</v>
      </c>
      <c r="D102" s="57">
        <v>3</v>
      </c>
      <c r="E102" s="129">
        <v>4600</v>
      </c>
      <c r="F102" s="58">
        <f t="shared" si="1"/>
        <v>13800</v>
      </c>
      <c r="G102" s="66"/>
      <c r="H102" s="60"/>
    </row>
    <row r="103" spans="1:8" ht="16.5" customHeight="1" x14ac:dyDescent="0.15">
      <c r="A103" s="64"/>
      <c r="B103" s="55" t="s">
        <v>188</v>
      </c>
      <c r="C103" s="56" t="s">
        <v>15</v>
      </c>
      <c r="D103" s="57">
        <v>3</v>
      </c>
      <c r="E103" s="129">
        <v>4600</v>
      </c>
      <c r="F103" s="58">
        <f t="shared" si="1"/>
        <v>13800</v>
      </c>
      <c r="G103" s="66"/>
      <c r="H103" s="60"/>
    </row>
    <row r="104" spans="1:8" ht="16.5" customHeight="1" x14ac:dyDescent="0.15">
      <c r="A104" s="64"/>
      <c r="B104" s="55" t="s">
        <v>227</v>
      </c>
      <c r="C104" s="56" t="s">
        <v>51</v>
      </c>
      <c r="D104" s="57">
        <v>4</v>
      </c>
      <c r="E104" s="129">
        <v>1480</v>
      </c>
      <c r="F104" s="58">
        <f t="shared" si="1"/>
        <v>5920</v>
      </c>
      <c r="G104" s="66"/>
      <c r="H104" s="60"/>
    </row>
    <row r="105" spans="1:8" ht="16.5" customHeight="1" x14ac:dyDescent="0.15">
      <c r="A105" s="64"/>
      <c r="B105" s="55" t="s">
        <v>194</v>
      </c>
      <c r="C105" s="56" t="s">
        <v>15</v>
      </c>
      <c r="D105" s="57">
        <v>4</v>
      </c>
      <c r="E105" s="129">
        <v>4400</v>
      </c>
      <c r="F105" s="58">
        <f t="shared" si="1"/>
        <v>17600</v>
      </c>
      <c r="G105" s="66"/>
      <c r="H105" s="60"/>
    </row>
    <row r="106" spans="1:8" ht="16.5" customHeight="1" x14ac:dyDescent="0.15">
      <c r="A106" s="64"/>
      <c r="B106" s="55" t="s">
        <v>82</v>
      </c>
      <c r="C106" s="56" t="s">
        <v>51</v>
      </c>
      <c r="D106" s="57">
        <v>1</v>
      </c>
      <c r="E106" s="129">
        <v>11700</v>
      </c>
      <c r="F106" s="58">
        <f t="shared" si="1"/>
        <v>11700</v>
      </c>
      <c r="G106" s="66"/>
      <c r="H106" s="60"/>
    </row>
    <row r="107" spans="1:8" ht="16.5" customHeight="1" x14ac:dyDescent="0.15">
      <c r="A107" s="64"/>
      <c r="B107" s="55" t="s">
        <v>189</v>
      </c>
      <c r="C107" s="56" t="s">
        <v>51</v>
      </c>
      <c r="D107" s="57">
        <v>3</v>
      </c>
      <c r="E107" s="129">
        <v>7000</v>
      </c>
      <c r="F107" s="58">
        <f t="shared" si="1"/>
        <v>21000</v>
      </c>
      <c r="G107" s="66"/>
      <c r="H107" s="60"/>
    </row>
    <row r="108" spans="1:8" ht="16.5" customHeight="1" x14ac:dyDescent="0.15">
      <c r="A108" s="64"/>
      <c r="B108" s="55" t="s">
        <v>195</v>
      </c>
      <c r="C108" s="56" t="s">
        <v>15</v>
      </c>
      <c r="D108" s="57">
        <v>3</v>
      </c>
      <c r="E108" s="129">
        <v>2700</v>
      </c>
      <c r="F108" s="58">
        <f t="shared" si="1"/>
        <v>8100</v>
      </c>
      <c r="G108" s="66"/>
      <c r="H108" s="60"/>
    </row>
    <row r="109" spans="1:8" ht="16.5" customHeight="1" x14ac:dyDescent="0.15">
      <c r="A109" s="78"/>
      <c r="B109" s="55" t="s">
        <v>83</v>
      </c>
      <c r="C109" s="56" t="s">
        <v>13</v>
      </c>
      <c r="D109" s="57">
        <v>17</v>
      </c>
      <c r="E109" s="129">
        <v>420</v>
      </c>
      <c r="F109" s="58">
        <f t="shared" si="1"/>
        <v>7140</v>
      </c>
      <c r="G109" s="59"/>
      <c r="H109" s="60"/>
    </row>
    <row r="110" spans="1:8" ht="16.5" customHeight="1" x14ac:dyDescent="0.15">
      <c r="A110" s="78"/>
      <c r="B110" s="55" t="s">
        <v>84</v>
      </c>
      <c r="C110" s="56" t="s">
        <v>13</v>
      </c>
      <c r="D110" s="57">
        <v>3</v>
      </c>
      <c r="E110" s="129">
        <v>420</v>
      </c>
      <c r="F110" s="58">
        <f t="shared" si="1"/>
        <v>1260</v>
      </c>
      <c r="G110" s="59"/>
      <c r="H110" s="60"/>
    </row>
    <row r="111" spans="1:8" ht="16.5" customHeight="1" x14ac:dyDescent="0.15">
      <c r="A111" s="78"/>
      <c r="B111" s="55" t="s">
        <v>85</v>
      </c>
      <c r="C111" s="56" t="s">
        <v>13</v>
      </c>
      <c r="D111" s="57">
        <v>3</v>
      </c>
      <c r="E111" s="129">
        <v>420</v>
      </c>
      <c r="F111" s="58">
        <f t="shared" si="1"/>
        <v>1260</v>
      </c>
      <c r="G111" s="59"/>
      <c r="H111" s="60"/>
    </row>
    <row r="112" spans="1:8" ht="16.5" customHeight="1" x14ac:dyDescent="0.15">
      <c r="A112" s="78"/>
      <c r="B112" s="55" t="s">
        <v>86</v>
      </c>
      <c r="C112" s="56" t="s">
        <v>13</v>
      </c>
      <c r="D112" s="57">
        <v>3</v>
      </c>
      <c r="E112" s="129">
        <v>420</v>
      </c>
      <c r="F112" s="58">
        <f t="shared" si="1"/>
        <v>1260</v>
      </c>
      <c r="G112" s="59"/>
      <c r="H112" s="60"/>
    </row>
    <row r="113" spans="1:8" ht="16.5" customHeight="1" x14ac:dyDescent="0.15">
      <c r="A113" s="78"/>
      <c r="B113" s="55" t="s">
        <v>87</v>
      </c>
      <c r="C113" s="56" t="s">
        <v>13</v>
      </c>
      <c r="D113" s="57">
        <v>4</v>
      </c>
      <c r="E113" s="129">
        <v>420</v>
      </c>
      <c r="F113" s="58">
        <f t="shared" si="1"/>
        <v>1680</v>
      </c>
      <c r="G113" s="59"/>
      <c r="H113" s="60"/>
    </row>
    <row r="114" spans="1:8" ht="16.5" customHeight="1" x14ac:dyDescent="0.15">
      <c r="A114" s="78"/>
      <c r="B114" s="55" t="s">
        <v>88</v>
      </c>
      <c r="C114" s="56" t="s">
        <v>13</v>
      </c>
      <c r="D114" s="57">
        <v>3</v>
      </c>
      <c r="E114" s="129">
        <v>420</v>
      </c>
      <c r="F114" s="58">
        <f t="shared" si="1"/>
        <v>1260</v>
      </c>
      <c r="G114" s="59"/>
      <c r="H114" s="60"/>
    </row>
    <row r="115" spans="1:8" ht="16.5" customHeight="1" x14ac:dyDescent="0.15">
      <c r="A115" s="78"/>
      <c r="B115" s="55" t="s">
        <v>89</v>
      </c>
      <c r="C115" s="56" t="s">
        <v>13</v>
      </c>
      <c r="D115" s="57">
        <v>3</v>
      </c>
      <c r="E115" s="129">
        <v>1900</v>
      </c>
      <c r="F115" s="58">
        <f t="shared" si="1"/>
        <v>5700</v>
      </c>
      <c r="G115" s="59"/>
      <c r="H115" s="60"/>
    </row>
    <row r="116" spans="1:8" ht="16.5" customHeight="1" x14ac:dyDescent="0.15">
      <c r="A116" s="78"/>
      <c r="B116" s="55" t="s">
        <v>154</v>
      </c>
      <c r="C116" s="56" t="s">
        <v>51</v>
      </c>
      <c r="D116" s="57">
        <v>7</v>
      </c>
      <c r="E116" s="129">
        <v>961</v>
      </c>
      <c r="F116" s="58">
        <f t="shared" si="1"/>
        <v>6727</v>
      </c>
      <c r="G116" s="59"/>
      <c r="H116" s="60"/>
    </row>
    <row r="117" spans="1:8" ht="16.5" customHeight="1" x14ac:dyDescent="0.15">
      <c r="A117" s="78"/>
      <c r="B117" s="55" t="s">
        <v>155</v>
      </c>
      <c r="C117" s="56" t="s">
        <v>51</v>
      </c>
      <c r="D117" s="57">
        <v>3</v>
      </c>
      <c r="E117" s="129">
        <v>961</v>
      </c>
      <c r="F117" s="58">
        <f t="shared" si="1"/>
        <v>2883</v>
      </c>
      <c r="G117" s="59"/>
      <c r="H117" s="60"/>
    </row>
    <row r="118" spans="1:8" ht="16.5" customHeight="1" x14ac:dyDescent="0.15">
      <c r="A118" s="78"/>
      <c r="B118" s="55" t="s">
        <v>90</v>
      </c>
      <c r="C118" s="56" t="s">
        <v>51</v>
      </c>
      <c r="D118" s="57">
        <v>3</v>
      </c>
      <c r="E118" s="129">
        <v>961</v>
      </c>
      <c r="F118" s="58">
        <f t="shared" si="1"/>
        <v>2883</v>
      </c>
      <c r="G118" s="59"/>
      <c r="H118" s="60"/>
    </row>
    <row r="119" spans="1:8" ht="16.5" customHeight="1" x14ac:dyDescent="0.15">
      <c r="A119" s="78"/>
      <c r="B119" s="55" t="s">
        <v>91</v>
      </c>
      <c r="C119" s="56" t="s">
        <v>51</v>
      </c>
      <c r="D119" s="57">
        <v>3</v>
      </c>
      <c r="E119" s="129">
        <v>961</v>
      </c>
      <c r="F119" s="58">
        <f t="shared" si="1"/>
        <v>2883</v>
      </c>
      <c r="G119" s="59"/>
      <c r="H119" s="60"/>
    </row>
    <row r="120" spans="1:8" ht="16.5" customHeight="1" x14ac:dyDescent="0.15">
      <c r="A120" s="78"/>
      <c r="B120" s="55" t="s">
        <v>92</v>
      </c>
      <c r="C120" s="56" t="s">
        <v>13</v>
      </c>
      <c r="D120" s="57">
        <v>44</v>
      </c>
      <c r="E120" s="129">
        <v>700</v>
      </c>
      <c r="F120" s="58">
        <f t="shared" si="1"/>
        <v>30800</v>
      </c>
      <c r="G120" s="59"/>
      <c r="H120" s="60"/>
    </row>
    <row r="121" spans="1:8" ht="16.5" customHeight="1" x14ac:dyDescent="0.15">
      <c r="A121" s="78"/>
      <c r="B121" s="55" t="s">
        <v>93</v>
      </c>
      <c r="C121" s="56" t="s">
        <v>15</v>
      </c>
      <c r="D121" s="57">
        <v>14</v>
      </c>
      <c r="E121" s="129">
        <v>450</v>
      </c>
      <c r="F121" s="58">
        <f t="shared" si="1"/>
        <v>6300</v>
      </c>
      <c r="G121" s="59"/>
      <c r="H121" s="60"/>
    </row>
    <row r="122" spans="1:8" ht="16.5" customHeight="1" x14ac:dyDescent="0.15">
      <c r="A122" s="78"/>
      <c r="B122" s="55" t="s">
        <v>94</v>
      </c>
      <c r="C122" s="56" t="s">
        <v>15</v>
      </c>
      <c r="D122" s="57">
        <v>14</v>
      </c>
      <c r="E122" s="129">
        <v>450</v>
      </c>
      <c r="F122" s="58">
        <f t="shared" si="1"/>
        <v>6300</v>
      </c>
      <c r="G122" s="59"/>
      <c r="H122" s="60"/>
    </row>
    <row r="123" spans="1:8" ht="16.5" customHeight="1" x14ac:dyDescent="0.15">
      <c r="A123" s="78"/>
      <c r="B123" s="55" t="s">
        <v>95</v>
      </c>
      <c r="C123" s="56" t="s">
        <v>15</v>
      </c>
      <c r="D123" s="57">
        <v>14</v>
      </c>
      <c r="E123" s="129">
        <v>450</v>
      </c>
      <c r="F123" s="58">
        <f t="shared" si="1"/>
        <v>6300</v>
      </c>
      <c r="G123" s="59"/>
      <c r="H123" s="60"/>
    </row>
    <row r="124" spans="1:8" ht="16.5" customHeight="1" x14ac:dyDescent="0.15">
      <c r="A124" s="78"/>
      <c r="B124" s="55" t="s">
        <v>96</v>
      </c>
      <c r="C124" s="56" t="s">
        <v>51</v>
      </c>
      <c r="D124" s="57">
        <v>1</v>
      </c>
      <c r="E124" s="129">
        <v>3248</v>
      </c>
      <c r="F124" s="58">
        <f t="shared" si="1"/>
        <v>3248</v>
      </c>
      <c r="G124" s="59"/>
      <c r="H124" s="60"/>
    </row>
    <row r="125" spans="1:8" ht="16.5" customHeight="1" x14ac:dyDescent="0.15">
      <c r="A125" s="78"/>
      <c r="B125" s="55" t="s">
        <v>97</v>
      </c>
      <c r="C125" s="56" t="s">
        <v>15</v>
      </c>
      <c r="D125" s="57">
        <v>33</v>
      </c>
      <c r="E125" s="129">
        <v>420</v>
      </c>
      <c r="F125" s="58">
        <f t="shared" si="1"/>
        <v>13860</v>
      </c>
      <c r="G125" s="59"/>
      <c r="H125" s="60"/>
    </row>
    <row r="126" spans="1:8" ht="16.5" customHeight="1" x14ac:dyDescent="0.15">
      <c r="A126" s="78"/>
      <c r="B126" s="55" t="s">
        <v>98</v>
      </c>
      <c r="C126" s="56" t="s">
        <v>15</v>
      </c>
      <c r="D126" s="57">
        <v>12</v>
      </c>
      <c r="E126" s="129">
        <v>420</v>
      </c>
      <c r="F126" s="58">
        <f t="shared" ref="F126:F189" si="2">D126*E126</f>
        <v>5040</v>
      </c>
      <c r="G126" s="59"/>
      <c r="H126" s="60"/>
    </row>
    <row r="127" spans="1:8" ht="16.5" customHeight="1" x14ac:dyDescent="0.15">
      <c r="A127" s="78"/>
      <c r="B127" s="55" t="s">
        <v>99</v>
      </c>
      <c r="C127" s="56" t="s">
        <v>15</v>
      </c>
      <c r="D127" s="57">
        <v>14</v>
      </c>
      <c r="E127" s="129">
        <v>420</v>
      </c>
      <c r="F127" s="58">
        <f t="shared" si="2"/>
        <v>5880</v>
      </c>
      <c r="G127" s="59"/>
      <c r="H127" s="60"/>
    </row>
    <row r="128" spans="1:8" ht="16.5" customHeight="1" x14ac:dyDescent="0.15">
      <c r="A128" s="78"/>
      <c r="B128" s="55" t="s">
        <v>100</v>
      </c>
      <c r="C128" s="56" t="s">
        <v>15</v>
      </c>
      <c r="D128" s="57">
        <v>12</v>
      </c>
      <c r="E128" s="129">
        <v>420</v>
      </c>
      <c r="F128" s="58">
        <f t="shared" si="2"/>
        <v>5040</v>
      </c>
      <c r="G128" s="59"/>
      <c r="H128" s="60"/>
    </row>
    <row r="129" spans="1:8" ht="16.5" customHeight="1" x14ac:dyDescent="0.15">
      <c r="A129" s="78"/>
      <c r="B129" s="55" t="s">
        <v>101</v>
      </c>
      <c r="C129" s="56" t="s">
        <v>15</v>
      </c>
      <c r="D129" s="57">
        <v>8</v>
      </c>
      <c r="E129" s="129">
        <v>420</v>
      </c>
      <c r="F129" s="58">
        <f t="shared" si="2"/>
        <v>3360</v>
      </c>
      <c r="G129" s="59"/>
      <c r="H129" s="60"/>
    </row>
    <row r="130" spans="1:8" ht="16.5" customHeight="1" x14ac:dyDescent="0.15">
      <c r="A130" s="78"/>
      <c r="B130" s="55" t="s">
        <v>102</v>
      </c>
      <c r="C130" s="56" t="s">
        <v>15</v>
      </c>
      <c r="D130" s="57">
        <v>7</v>
      </c>
      <c r="E130" s="129">
        <v>420</v>
      </c>
      <c r="F130" s="58">
        <f t="shared" si="2"/>
        <v>2940</v>
      </c>
      <c r="G130" s="59"/>
      <c r="H130" s="60"/>
    </row>
    <row r="131" spans="1:8" ht="16.5" customHeight="1" x14ac:dyDescent="0.15">
      <c r="A131" s="78"/>
      <c r="B131" s="55" t="s">
        <v>103</v>
      </c>
      <c r="C131" s="56" t="s">
        <v>15</v>
      </c>
      <c r="D131" s="57">
        <v>1</v>
      </c>
      <c r="E131" s="129">
        <v>1900</v>
      </c>
      <c r="F131" s="58">
        <f t="shared" si="2"/>
        <v>1900</v>
      </c>
      <c r="G131" s="59"/>
      <c r="H131" s="60"/>
    </row>
    <row r="132" spans="1:8" ht="16.5" customHeight="1" x14ac:dyDescent="0.15">
      <c r="A132" s="78"/>
      <c r="B132" s="55" t="s">
        <v>204</v>
      </c>
      <c r="C132" s="56" t="s">
        <v>51</v>
      </c>
      <c r="D132" s="81">
        <v>5</v>
      </c>
      <c r="E132" s="129">
        <v>3530</v>
      </c>
      <c r="F132" s="58">
        <f t="shared" si="2"/>
        <v>17650</v>
      </c>
      <c r="G132" s="59"/>
      <c r="H132" s="60"/>
    </row>
    <row r="133" spans="1:8" ht="16.5" customHeight="1" x14ac:dyDescent="0.15">
      <c r="A133" s="78"/>
      <c r="B133" s="55" t="s">
        <v>205</v>
      </c>
      <c r="C133" s="56" t="s">
        <v>51</v>
      </c>
      <c r="D133" s="81">
        <v>3</v>
      </c>
      <c r="E133" s="129">
        <v>1400</v>
      </c>
      <c r="F133" s="58">
        <f t="shared" si="2"/>
        <v>4200</v>
      </c>
      <c r="G133" s="59"/>
      <c r="H133" s="60"/>
    </row>
    <row r="134" spans="1:8" ht="16.5" customHeight="1" x14ac:dyDescent="0.15">
      <c r="A134" s="78"/>
      <c r="B134" s="55" t="s">
        <v>206</v>
      </c>
      <c r="C134" s="56" t="s">
        <v>51</v>
      </c>
      <c r="D134" s="81">
        <v>3</v>
      </c>
      <c r="E134" s="129">
        <v>1400</v>
      </c>
      <c r="F134" s="58">
        <f t="shared" si="2"/>
        <v>4200</v>
      </c>
      <c r="G134" s="59"/>
      <c r="H134" s="60"/>
    </row>
    <row r="135" spans="1:8" ht="16.5" customHeight="1" x14ac:dyDescent="0.15">
      <c r="A135" s="78"/>
      <c r="B135" s="55" t="s">
        <v>207</v>
      </c>
      <c r="C135" s="56" t="s">
        <v>51</v>
      </c>
      <c r="D135" s="81">
        <v>3</v>
      </c>
      <c r="E135" s="129">
        <v>1400</v>
      </c>
      <c r="F135" s="58">
        <f t="shared" si="2"/>
        <v>4200</v>
      </c>
      <c r="G135" s="59"/>
      <c r="H135" s="60"/>
    </row>
    <row r="136" spans="1:8" ht="16.5" customHeight="1" x14ac:dyDescent="0.15">
      <c r="A136" s="64"/>
      <c r="B136" s="55" t="s">
        <v>104</v>
      </c>
      <c r="C136" s="56" t="s">
        <v>15</v>
      </c>
      <c r="D136" s="81">
        <v>1</v>
      </c>
      <c r="E136" s="129">
        <v>1600</v>
      </c>
      <c r="F136" s="58">
        <f t="shared" si="2"/>
        <v>1600</v>
      </c>
      <c r="G136" s="66"/>
      <c r="H136" s="60"/>
    </row>
    <row r="137" spans="1:8" ht="16.5" customHeight="1" x14ac:dyDescent="0.15">
      <c r="A137" s="64"/>
      <c r="B137" s="55" t="s">
        <v>105</v>
      </c>
      <c r="C137" s="56" t="s">
        <v>15</v>
      </c>
      <c r="D137" s="81">
        <v>1</v>
      </c>
      <c r="E137" s="129">
        <v>800</v>
      </c>
      <c r="F137" s="58">
        <f t="shared" si="2"/>
        <v>800</v>
      </c>
      <c r="G137" s="66"/>
      <c r="H137" s="60"/>
    </row>
    <row r="138" spans="1:8" ht="16.5" customHeight="1" x14ac:dyDescent="0.15">
      <c r="A138" s="64"/>
      <c r="B138" s="55" t="s">
        <v>106</v>
      </c>
      <c r="C138" s="56" t="s">
        <v>15</v>
      </c>
      <c r="D138" s="81">
        <v>1</v>
      </c>
      <c r="E138" s="129">
        <v>800</v>
      </c>
      <c r="F138" s="58">
        <f t="shared" si="2"/>
        <v>800</v>
      </c>
      <c r="G138" s="66"/>
      <c r="H138" s="60"/>
    </row>
    <row r="139" spans="1:8" ht="16.5" customHeight="1" x14ac:dyDescent="0.15">
      <c r="A139" s="64"/>
      <c r="B139" s="55" t="s">
        <v>107</v>
      </c>
      <c r="C139" s="56" t="s">
        <v>15</v>
      </c>
      <c r="D139" s="81">
        <v>1</v>
      </c>
      <c r="E139" s="129">
        <v>800</v>
      </c>
      <c r="F139" s="58">
        <f t="shared" si="2"/>
        <v>800</v>
      </c>
      <c r="G139" s="66"/>
      <c r="H139" s="60"/>
    </row>
    <row r="140" spans="1:8" ht="16.5" customHeight="1" x14ac:dyDescent="0.15">
      <c r="A140" s="64"/>
      <c r="B140" s="55" t="s">
        <v>108</v>
      </c>
      <c r="C140" s="56" t="s">
        <v>51</v>
      </c>
      <c r="D140" s="81">
        <v>1</v>
      </c>
      <c r="E140" s="129">
        <v>8546</v>
      </c>
      <c r="F140" s="58">
        <f t="shared" si="2"/>
        <v>8546</v>
      </c>
      <c r="G140" s="66"/>
      <c r="H140" s="60"/>
    </row>
    <row r="141" spans="1:8" ht="16.5" customHeight="1" x14ac:dyDescent="0.15">
      <c r="A141" s="64"/>
      <c r="B141" s="55" t="s">
        <v>200</v>
      </c>
      <c r="C141" s="56" t="s">
        <v>51</v>
      </c>
      <c r="D141" s="81">
        <v>18</v>
      </c>
      <c r="E141" s="129">
        <v>3290</v>
      </c>
      <c r="F141" s="58">
        <f t="shared" si="2"/>
        <v>59220</v>
      </c>
      <c r="G141" s="66"/>
      <c r="H141" s="60"/>
    </row>
    <row r="142" spans="1:8" ht="16.5" customHeight="1" x14ac:dyDescent="0.15">
      <c r="A142" s="64"/>
      <c r="B142" s="55" t="s">
        <v>201</v>
      </c>
      <c r="C142" s="56" t="s">
        <v>51</v>
      </c>
      <c r="D142" s="81">
        <v>7</v>
      </c>
      <c r="E142" s="129">
        <v>1160</v>
      </c>
      <c r="F142" s="58">
        <f t="shared" si="2"/>
        <v>8120</v>
      </c>
      <c r="G142" s="66"/>
      <c r="H142" s="60"/>
    </row>
    <row r="143" spans="1:8" ht="16.5" customHeight="1" x14ac:dyDescent="0.15">
      <c r="A143" s="64"/>
      <c r="B143" s="55" t="s">
        <v>202</v>
      </c>
      <c r="C143" s="56" t="s">
        <v>51</v>
      </c>
      <c r="D143" s="81">
        <v>7</v>
      </c>
      <c r="E143" s="129">
        <v>1160</v>
      </c>
      <c r="F143" s="58">
        <f t="shared" si="2"/>
        <v>8120</v>
      </c>
      <c r="G143" s="66"/>
      <c r="H143" s="60"/>
    </row>
    <row r="144" spans="1:8" ht="16.5" customHeight="1" x14ac:dyDescent="0.15">
      <c r="A144" s="64"/>
      <c r="B144" s="55" t="s">
        <v>203</v>
      </c>
      <c r="C144" s="56" t="s">
        <v>51</v>
      </c>
      <c r="D144" s="81">
        <v>7</v>
      </c>
      <c r="E144" s="129">
        <v>1160</v>
      </c>
      <c r="F144" s="58">
        <f t="shared" si="2"/>
        <v>8120</v>
      </c>
      <c r="G144" s="66"/>
      <c r="H144" s="60"/>
    </row>
    <row r="145" spans="1:8" ht="16.5" customHeight="1" x14ac:dyDescent="0.15">
      <c r="A145" s="64"/>
      <c r="B145" s="55" t="s">
        <v>109</v>
      </c>
      <c r="C145" s="56" t="s">
        <v>51</v>
      </c>
      <c r="D145" s="57">
        <v>5</v>
      </c>
      <c r="E145" s="129">
        <v>6332</v>
      </c>
      <c r="F145" s="58">
        <f t="shared" si="2"/>
        <v>31660</v>
      </c>
      <c r="G145" s="66"/>
      <c r="H145" s="60"/>
    </row>
    <row r="146" spans="1:8" ht="16.5" customHeight="1" x14ac:dyDescent="0.15">
      <c r="A146" s="78"/>
      <c r="B146" s="55" t="s">
        <v>110</v>
      </c>
      <c r="C146" s="56" t="s">
        <v>15</v>
      </c>
      <c r="D146" s="57">
        <v>75</v>
      </c>
      <c r="E146" s="129">
        <v>420</v>
      </c>
      <c r="F146" s="58">
        <f t="shared" si="2"/>
        <v>31500</v>
      </c>
      <c r="G146" s="59"/>
      <c r="H146" s="60"/>
    </row>
    <row r="147" spans="1:8" ht="16.5" customHeight="1" x14ac:dyDescent="0.15">
      <c r="A147" s="78"/>
      <c r="B147" s="55" t="s">
        <v>111</v>
      </c>
      <c r="C147" s="56" t="s">
        <v>15</v>
      </c>
      <c r="D147" s="57">
        <v>12</v>
      </c>
      <c r="E147" s="129">
        <v>420</v>
      </c>
      <c r="F147" s="58">
        <f t="shared" si="2"/>
        <v>5040</v>
      </c>
      <c r="G147" s="59"/>
      <c r="H147" s="60"/>
    </row>
    <row r="148" spans="1:8" ht="16.5" customHeight="1" x14ac:dyDescent="0.15">
      <c r="A148" s="78"/>
      <c r="B148" s="55" t="s">
        <v>112</v>
      </c>
      <c r="C148" s="56" t="s">
        <v>15</v>
      </c>
      <c r="D148" s="57">
        <v>16</v>
      </c>
      <c r="E148" s="129">
        <v>420</v>
      </c>
      <c r="F148" s="58">
        <f t="shared" si="2"/>
        <v>6720</v>
      </c>
      <c r="G148" s="59"/>
      <c r="H148" s="60"/>
    </row>
    <row r="149" spans="1:8" ht="16.5" customHeight="1" x14ac:dyDescent="0.15">
      <c r="A149" s="78"/>
      <c r="B149" s="55" t="s">
        <v>113</v>
      </c>
      <c r="C149" s="56" t="s">
        <v>15</v>
      </c>
      <c r="D149" s="57">
        <v>21</v>
      </c>
      <c r="E149" s="129">
        <v>420</v>
      </c>
      <c r="F149" s="58">
        <f t="shared" si="2"/>
        <v>8820</v>
      </c>
      <c r="G149" s="59"/>
      <c r="H149" s="60"/>
    </row>
    <row r="150" spans="1:8" ht="16.5" customHeight="1" x14ac:dyDescent="0.15">
      <c r="A150" s="78"/>
      <c r="B150" s="55" t="s">
        <v>114</v>
      </c>
      <c r="C150" s="56" t="s">
        <v>15</v>
      </c>
      <c r="D150" s="57">
        <v>18</v>
      </c>
      <c r="E150" s="129">
        <v>420</v>
      </c>
      <c r="F150" s="58">
        <f t="shared" si="2"/>
        <v>7560</v>
      </c>
      <c r="G150" s="59"/>
      <c r="H150" s="60"/>
    </row>
    <row r="151" spans="1:8" ht="16.5" customHeight="1" x14ac:dyDescent="0.15">
      <c r="A151" s="78"/>
      <c r="B151" s="55" t="s">
        <v>115</v>
      </c>
      <c r="C151" s="56" t="s">
        <v>15</v>
      </c>
      <c r="D151" s="57">
        <v>14</v>
      </c>
      <c r="E151" s="129">
        <v>420</v>
      </c>
      <c r="F151" s="58">
        <f t="shared" si="2"/>
        <v>5880</v>
      </c>
      <c r="G151" s="59"/>
      <c r="H151" s="60"/>
    </row>
    <row r="152" spans="1:8" ht="16.5" customHeight="1" x14ac:dyDescent="0.15">
      <c r="A152" s="78"/>
      <c r="B152" s="55" t="s">
        <v>116</v>
      </c>
      <c r="C152" s="56" t="s">
        <v>15</v>
      </c>
      <c r="D152" s="57">
        <v>12</v>
      </c>
      <c r="E152" s="129">
        <v>1900</v>
      </c>
      <c r="F152" s="58">
        <f t="shared" si="2"/>
        <v>22800</v>
      </c>
      <c r="G152" s="59"/>
      <c r="H152" s="60"/>
    </row>
    <row r="153" spans="1:8" ht="16.5" customHeight="1" x14ac:dyDescent="0.15">
      <c r="A153" s="78"/>
      <c r="B153" s="55" t="s">
        <v>219</v>
      </c>
      <c r="C153" s="56" t="s">
        <v>51</v>
      </c>
      <c r="D153" s="57">
        <v>3</v>
      </c>
      <c r="E153" s="129">
        <v>3207</v>
      </c>
      <c r="F153" s="58">
        <f t="shared" si="2"/>
        <v>9621</v>
      </c>
      <c r="G153" s="59"/>
      <c r="H153" s="60"/>
    </row>
    <row r="154" spans="1:8" ht="16.5" customHeight="1" x14ac:dyDescent="0.15">
      <c r="A154" s="78"/>
      <c r="B154" s="55" t="s">
        <v>220</v>
      </c>
      <c r="C154" s="56" t="s">
        <v>51</v>
      </c>
      <c r="D154" s="57">
        <v>6</v>
      </c>
      <c r="E154" s="129">
        <v>6906</v>
      </c>
      <c r="F154" s="58">
        <f t="shared" si="2"/>
        <v>41436</v>
      </c>
      <c r="G154" s="59"/>
      <c r="H154" s="60"/>
    </row>
    <row r="155" spans="1:8" ht="16.5" customHeight="1" x14ac:dyDescent="0.15">
      <c r="A155" s="78"/>
      <c r="B155" s="55" t="s">
        <v>208</v>
      </c>
      <c r="C155" s="56" t="s">
        <v>51</v>
      </c>
      <c r="D155" s="57">
        <v>10</v>
      </c>
      <c r="E155" s="129">
        <v>1092</v>
      </c>
      <c r="F155" s="58">
        <f t="shared" si="2"/>
        <v>10920</v>
      </c>
      <c r="G155" s="59"/>
      <c r="H155" s="60"/>
    </row>
    <row r="156" spans="1:8" ht="16.5" customHeight="1" x14ac:dyDescent="0.15">
      <c r="A156" s="78"/>
      <c r="B156" s="55" t="s">
        <v>209</v>
      </c>
      <c r="C156" s="56" t="s">
        <v>51</v>
      </c>
      <c r="D156" s="57">
        <v>4</v>
      </c>
      <c r="E156" s="129">
        <v>1420</v>
      </c>
      <c r="F156" s="58">
        <f t="shared" si="2"/>
        <v>5680</v>
      </c>
      <c r="G156" s="59"/>
      <c r="H156" s="60"/>
    </row>
    <row r="157" spans="1:8" ht="16.5" customHeight="1" x14ac:dyDescent="0.15">
      <c r="A157" s="78"/>
      <c r="B157" s="55" t="s">
        <v>210</v>
      </c>
      <c r="C157" s="56" t="s">
        <v>51</v>
      </c>
      <c r="D157" s="57">
        <v>4</v>
      </c>
      <c r="E157" s="129">
        <v>1420</v>
      </c>
      <c r="F157" s="58">
        <f t="shared" si="2"/>
        <v>5680</v>
      </c>
      <c r="G157" s="59"/>
      <c r="H157" s="60"/>
    </row>
    <row r="158" spans="1:8" ht="16.5" customHeight="1" x14ac:dyDescent="0.15">
      <c r="A158" s="78"/>
      <c r="B158" s="55" t="s">
        <v>211</v>
      </c>
      <c r="C158" s="56" t="s">
        <v>51</v>
      </c>
      <c r="D158" s="57">
        <v>4</v>
      </c>
      <c r="E158" s="129">
        <v>1420</v>
      </c>
      <c r="F158" s="58">
        <f t="shared" si="2"/>
        <v>5680</v>
      </c>
      <c r="G158" s="59"/>
      <c r="H158" s="60"/>
    </row>
    <row r="159" spans="1:8" ht="16.5" customHeight="1" x14ac:dyDescent="0.15">
      <c r="A159" s="78"/>
      <c r="B159" s="55" t="s">
        <v>212</v>
      </c>
      <c r="C159" s="56" t="s">
        <v>51</v>
      </c>
      <c r="D159" s="57">
        <v>4</v>
      </c>
      <c r="E159" s="129">
        <v>5864</v>
      </c>
      <c r="F159" s="58">
        <f t="shared" si="2"/>
        <v>23456</v>
      </c>
      <c r="G159" s="59"/>
      <c r="H159" s="60"/>
    </row>
    <row r="160" spans="1:8" ht="16.5" customHeight="1" x14ac:dyDescent="0.15">
      <c r="A160" s="78"/>
      <c r="B160" s="55" t="s">
        <v>213</v>
      </c>
      <c r="C160" s="56" t="s">
        <v>51</v>
      </c>
      <c r="D160" s="57">
        <v>12</v>
      </c>
      <c r="E160" s="129">
        <v>2050</v>
      </c>
      <c r="F160" s="58">
        <f t="shared" si="2"/>
        <v>24600</v>
      </c>
      <c r="G160" s="59"/>
      <c r="H160" s="60"/>
    </row>
    <row r="161" spans="1:8" ht="16.5" customHeight="1" x14ac:dyDescent="0.15">
      <c r="A161" s="78"/>
      <c r="B161" s="55" t="s">
        <v>214</v>
      </c>
      <c r="C161" s="56" t="s">
        <v>51</v>
      </c>
      <c r="D161" s="57">
        <v>6</v>
      </c>
      <c r="E161" s="129">
        <v>2050</v>
      </c>
      <c r="F161" s="58">
        <f t="shared" si="2"/>
        <v>12300</v>
      </c>
      <c r="G161" s="59"/>
      <c r="H161" s="60"/>
    </row>
    <row r="162" spans="1:8" ht="16.5" customHeight="1" x14ac:dyDescent="0.15">
      <c r="A162" s="78"/>
      <c r="B162" s="55" t="s">
        <v>215</v>
      </c>
      <c r="C162" s="56" t="s">
        <v>51</v>
      </c>
      <c r="D162" s="57">
        <v>6</v>
      </c>
      <c r="E162" s="129">
        <v>2050</v>
      </c>
      <c r="F162" s="58">
        <f t="shared" si="2"/>
        <v>12300</v>
      </c>
      <c r="G162" s="59"/>
      <c r="H162" s="60"/>
    </row>
    <row r="163" spans="1:8" ht="16.5" customHeight="1" x14ac:dyDescent="0.15">
      <c r="A163" s="78"/>
      <c r="B163" s="55" t="s">
        <v>216</v>
      </c>
      <c r="C163" s="56" t="s">
        <v>51</v>
      </c>
      <c r="D163" s="57">
        <v>6</v>
      </c>
      <c r="E163" s="129">
        <v>2050</v>
      </c>
      <c r="F163" s="58">
        <f t="shared" si="2"/>
        <v>12300</v>
      </c>
      <c r="G163" s="59"/>
      <c r="H163" s="60"/>
    </row>
    <row r="164" spans="1:8" ht="16.5" customHeight="1" x14ac:dyDescent="0.15">
      <c r="A164" s="78"/>
      <c r="B164" s="55" t="s">
        <v>199</v>
      </c>
      <c r="C164" s="56" t="s">
        <v>51</v>
      </c>
      <c r="D164" s="57">
        <v>2</v>
      </c>
      <c r="E164" s="129">
        <v>2020</v>
      </c>
      <c r="F164" s="58">
        <f t="shared" si="2"/>
        <v>4040</v>
      </c>
      <c r="G164" s="59"/>
      <c r="H164" s="60"/>
    </row>
    <row r="165" spans="1:8" ht="16.5" customHeight="1" x14ac:dyDescent="0.15">
      <c r="A165" s="78"/>
      <c r="B165" s="55" t="s">
        <v>196</v>
      </c>
      <c r="C165" s="56" t="s">
        <v>51</v>
      </c>
      <c r="D165" s="57">
        <v>2</v>
      </c>
      <c r="E165" s="129">
        <v>1060</v>
      </c>
      <c r="F165" s="58">
        <f t="shared" si="2"/>
        <v>2120</v>
      </c>
      <c r="G165" s="59"/>
      <c r="H165" s="60"/>
    </row>
    <row r="166" spans="1:8" ht="16.5" customHeight="1" x14ac:dyDescent="0.15">
      <c r="A166" s="78"/>
      <c r="B166" s="55" t="s">
        <v>197</v>
      </c>
      <c r="C166" s="56" t="s">
        <v>51</v>
      </c>
      <c r="D166" s="57">
        <v>2</v>
      </c>
      <c r="E166" s="129">
        <v>1060</v>
      </c>
      <c r="F166" s="58">
        <f t="shared" si="2"/>
        <v>2120</v>
      </c>
      <c r="G166" s="59"/>
      <c r="H166" s="60"/>
    </row>
    <row r="167" spans="1:8" ht="16.5" customHeight="1" x14ac:dyDescent="0.15">
      <c r="A167" s="78"/>
      <c r="B167" s="55" t="s">
        <v>198</v>
      </c>
      <c r="C167" s="56" t="s">
        <v>51</v>
      </c>
      <c r="D167" s="57">
        <v>2</v>
      </c>
      <c r="E167" s="129">
        <v>1060</v>
      </c>
      <c r="F167" s="58">
        <f t="shared" si="2"/>
        <v>2120</v>
      </c>
      <c r="G167" s="59"/>
      <c r="H167" s="60"/>
    </row>
    <row r="168" spans="1:8" ht="16.5" customHeight="1" x14ac:dyDescent="0.15">
      <c r="A168" s="78"/>
      <c r="B168" s="55" t="s">
        <v>217</v>
      </c>
      <c r="C168" s="56" t="s">
        <v>15</v>
      </c>
      <c r="D168" s="57">
        <v>7</v>
      </c>
      <c r="E168" s="129">
        <v>862</v>
      </c>
      <c r="F168" s="58">
        <f t="shared" si="2"/>
        <v>6034</v>
      </c>
      <c r="G168" s="59"/>
      <c r="H168" s="60"/>
    </row>
    <row r="169" spans="1:8" ht="16.5" customHeight="1" x14ac:dyDescent="0.15">
      <c r="A169" s="78"/>
      <c r="B169" s="55" t="s">
        <v>218</v>
      </c>
      <c r="C169" s="56" t="s">
        <v>15</v>
      </c>
      <c r="D169" s="57">
        <v>2</v>
      </c>
      <c r="E169" s="129">
        <v>4536</v>
      </c>
      <c r="F169" s="58">
        <f t="shared" si="2"/>
        <v>9072</v>
      </c>
      <c r="G169" s="59"/>
      <c r="H169" s="60"/>
    </row>
    <row r="170" spans="1:8" ht="16.5" customHeight="1" thickBot="1" x14ac:dyDescent="0.2">
      <c r="A170" s="82"/>
      <c r="B170" s="83" t="s">
        <v>228</v>
      </c>
      <c r="C170" s="84" t="s">
        <v>117</v>
      </c>
      <c r="D170" s="85">
        <v>4</v>
      </c>
      <c r="E170" s="131">
        <v>1900</v>
      </c>
      <c r="F170" s="86">
        <f t="shared" si="2"/>
        <v>7600</v>
      </c>
      <c r="G170" s="87"/>
      <c r="H170" s="88"/>
    </row>
    <row r="171" spans="1:8" ht="16.5" customHeight="1" x14ac:dyDescent="0.15">
      <c r="A171" s="89" t="s">
        <v>118</v>
      </c>
      <c r="B171" s="90" t="s">
        <v>119</v>
      </c>
      <c r="C171" s="91" t="s">
        <v>9</v>
      </c>
      <c r="D171" s="81">
        <v>38</v>
      </c>
      <c r="E171" s="132">
        <v>3600</v>
      </c>
      <c r="F171" s="61">
        <f t="shared" si="2"/>
        <v>136800</v>
      </c>
      <c r="G171" s="92">
        <v>5000</v>
      </c>
      <c r="H171" s="60"/>
    </row>
    <row r="172" spans="1:8" ht="16.5" customHeight="1" x14ac:dyDescent="0.15">
      <c r="A172" s="89"/>
      <c r="B172" s="55" t="s">
        <v>120</v>
      </c>
      <c r="C172" s="56" t="s">
        <v>9</v>
      </c>
      <c r="D172" s="57">
        <v>9</v>
      </c>
      <c r="E172" s="129">
        <v>3600</v>
      </c>
      <c r="F172" s="58">
        <f t="shared" si="2"/>
        <v>32400</v>
      </c>
      <c r="G172" s="59">
        <v>15000</v>
      </c>
      <c r="H172" s="60"/>
    </row>
    <row r="173" spans="1:8" ht="16.5" customHeight="1" x14ac:dyDescent="0.15">
      <c r="A173" s="89"/>
      <c r="B173" s="55" t="s">
        <v>121</v>
      </c>
      <c r="C173" s="56" t="s">
        <v>9</v>
      </c>
      <c r="D173" s="57">
        <v>5</v>
      </c>
      <c r="E173" s="129">
        <v>5600</v>
      </c>
      <c r="F173" s="58">
        <f t="shared" si="2"/>
        <v>28000</v>
      </c>
      <c r="G173" s="59">
        <v>36000</v>
      </c>
      <c r="H173" s="60"/>
    </row>
    <row r="174" spans="1:8" ht="16.5" customHeight="1" x14ac:dyDescent="0.15">
      <c r="A174" s="89"/>
      <c r="B174" s="55" t="s">
        <v>122</v>
      </c>
      <c r="C174" s="56" t="s">
        <v>23</v>
      </c>
      <c r="D174" s="57">
        <v>2</v>
      </c>
      <c r="E174" s="129">
        <v>28700</v>
      </c>
      <c r="F174" s="58">
        <f t="shared" si="2"/>
        <v>57400</v>
      </c>
      <c r="G174" s="59">
        <v>80000</v>
      </c>
      <c r="H174" s="60"/>
    </row>
    <row r="175" spans="1:8" ht="16.5" customHeight="1" x14ac:dyDescent="0.15">
      <c r="A175" s="89"/>
      <c r="B175" s="55" t="s">
        <v>123</v>
      </c>
      <c r="C175" s="56" t="s">
        <v>9</v>
      </c>
      <c r="D175" s="57">
        <v>4</v>
      </c>
      <c r="E175" s="129">
        <v>5000</v>
      </c>
      <c r="F175" s="58">
        <f t="shared" si="2"/>
        <v>20000</v>
      </c>
      <c r="G175" s="59">
        <v>15000</v>
      </c>
      <c r="H175" s="60"/>
    </row>
    <row r="176" spans="1:8" ht="16.5" customHeight="1" x14ac:dyDescent="0.15">
      <c r="A176" s="89"/>
      <c r="B176" s="55" t="s">
        <v>124</v>
      </c>
      <c r="C176" s="56" t="s">
        <v>9</v>
      </c>
      <c r="D176" s="57">
        <v>2</v>
      </c>
      <c r="E176" s="129">
        <v>5000</v>
      </c>
      <c r="F176" s="58">
        <f t="shared" si="2"/>
        <v>10000</v>
      </c>
      <c r="G176" s="59">
        <v>15000</v>
      </c>
      <c r="H176" s="60"/>
    </row>
    <row r="177" spans="1:8" ht="16.5" customHeight="1" x14ac:dyDescent="0.15">
      <c r="A177" s="89"/>
      <c r="B177" s="55" t="s">
        <v>125</v>
      </c>
      <c r="C177" s="56" t="s">
        <v>9</v>
      </c>
      <c r="D177" s="57">
        <v>2</v>
      </c>
      <c r="E177" s="129">
        <v>5000</v>
      </c>
      <c r="F177" s="58">
        <f t="shared" si="2"/>
        <v>10000</v>
      </c>
      <c r="G177" s="59">
        <v>15000</v>
      </c>
      <c r="H177" s="60"/>
    </row>
    <row r="178" spans="1:8" ht="16.5" customHeight="1" x14ac:dyDescent="0.15">
      <c r="A178" s="89"/>
      <c r="B178" s="55" t="s">
        <v>126</v>
      </c>
      <c r="C178" s="56" t="s">
        <v>9</v>
      </c>
      <c r="D178" s="57">
        <v>2</v>
      </c>
      <c r="E178" s="129">
        <v>5000</v>
      </c>
      <c r="F178" s="58">
        <f t="shared" si="2"/>
        <v>10000</v>
      </c>
      <c r="G178" s="59">
        <v>15000</v>
      </c>
      <c r="H178" s="60"/>
    </row>
    <row r="179" spans="1:8" ht="16.5" customHeight="1" x14ac:dyDescent="0.15">
      <c r="A179" s="89"/>
      <c r="B179" s="55" t="s">
        <v>127</v>
      </c>
      <c r="C179" s="56" t="s">
        <v>23</v>
      </c>
      <c r="D179" s="57">
        <v>3</v>
      </c>
      <c r="E179" s="129">
        <v>32600</v>
      </c>
      <c r="F179" s="58">
        <f t="shared" si="2"/>
        <v>97800</v>
      </c>
      <c r="G179" s="59">
        <v>50000</v>
      </c>
      <c r="H179" s="60"/>
    </row>
    <row r="180" spans="1:8" ht="16.5" customHeight="1" x14ac:dyDescent="0.15">
      <c r="A180" s="89"/>
      <c r="B180" s="55" t="s">
        <v>128</v>
      </c>
      <c r="C180" s="56" t="s">
        <v>23</v>
      </c>
      <c r="D180" s="57">
        <v>2</v>
      </c>
      <c r="E180" s="129">
        <v>45600</v>
      </c>
      <c r="F180" s="58">
        <f t="shared" si="2"/>
        <v>91200</v>
      </c>
      <c r="G180" s="59">
        <v>50000</v>
      </c>
      <c r="H180" s="60"/>
    </row>
    <row r="181" spans="1:8" ht="16.5" customHeight="1" x14ac:dyDescent="0.15">
      <c r="A181" s="89"/>
      <c r="B181" s="55" t="s">
        <v>129</v>
      </c>
      <c r="C181" s="56" t="s">
        <v>23</v>
      </c>
      <c r="D181" s="57">
        <v>3</v>
      </c>
      <c r="E181" s="129">
        <v>2050</v>
      </c>
      <c r="F181" s="58">
        <f t="shared" si="2"/>
        <v>6150</v>
      </c>
      <c r="G181" s="59">
        <v>50000</v>
      </c>
      <c r="H181" s="60"/>
    </row>
    <row r="182" spans="1:8" ht="16.5" customHeight="1" x14ac:dyDescent="0.15">
      <c r="A182" s="89"/>
      <c r="B182" s="55" t="s">
        <v>130</v>
      </c>
      <c r="C182" s="56" t="s">
        <v>9</v>
      </c>
      <c r="D182" s="57">
        <v>28</v>
      </c>
      <c r="E182" s="129">
        <v>4700</v>
      </c>
      <c r="F182" s="58">
        <f t="shared" si="2"/>
        <v>131600</v>
      </c>
      <c r="G182" s="59">
        <v>20000</v>
      </c>
      <c r="H182" s="60"/>
    </row>
    <row r="183" spans="1:8" ht="16.5" customHeight="1" x14ac:dyDescent="0.15">
      <c r="A183" s="89"/>
      <c r="B183" s="55" t="s">
        <v>131</v>
      </c>
      <c r="C183" s="56" t="s">
        <v>9</v>
      </c>
      <c r="D183" s="57">
        <v>14</v>
      </c>
      <c r="E183" s="129">
        <v>4700</v>
      </c>
      <c r="F183" s="58">
        <f t="shared" si="2"/>
        <v>65800</v>
      </c>
      <c r="G183" s="59">
        <v>15000</v>
      </c>
      <c r="H183" s="60"/>
    </row>
    <row r="184" spans="1:8" ht="16.5" customHeight="1" x14ac:dyDescent="0.15">
      <c r="A184" s="89"/>
      <c r="B184" s="55" t="s">
        <v>132</v>
      </c>
      <c r="C184" s="56" t="s">
        <v>9</v>
      </c>
      <c r="D184" s="57">
        <v>14</v>
      </c>
      <c r="E184" s="129">
        <v>4700</v>
      </c>
      <c r="F184" s="58">
        <f t="shared" si="2"/>
        <v>65800</v>
      </c>
      <c r="G184" s="59">
        <v>15000</v>
      </c>
      <c r="H184" s="60"/>
    </row>
    <row r="185" spans="1:8" ht="16.5" customHeight="1" x14ac:dyDescent="0.15">
      <c r="A185" s="89"/>
      <c r="B185" s="55" t="s">
        <v>133</v>
      </c>
      <c r="C185" s="56" t="s">
        <v>9</v>
      </c>
      <c r="D185" s="57">
        <v>14</v>
      </c>
      <c r="E185" s="129">
        <v>4700</v>
      </c>
      <c r="F185" s="58">
        <f t="shared" si="2"/>
        <v>65800</v>
      </c>
      <c r="G185" s="59">
        <v>15000</v>
      </c>
      <c r="H185" s="60"/>
    </row>
    <row r="186" spans="1:8" ht="16.5" customHeight="1" x14ac:dyDescent="0.15">
      <c r="A186" s="89"/>
      <c r="B186" s="55" t="s">
        <v>134</v>
      </c>
      <c r="C186" s="56" t="s">
        <v>15</v>
      </c>
      <c r="D186" s="57">
        <v>8</v>
      </c>
      <c r="E186" s="129">
        <v>6030</v>
      </c>
      <c r="F186" s="58">
        <f t="shared" si="2"/>
        <v>48240</v>
      </c>
      <c r="G186" s="59">
        <v>40000</v>
      </c>
      <c r="H186" s="60"/>
    </row>
    <row r="187" spans="1:8" ht="16.5" customHeight="1" x14ac:dyDescent="0.15">
      <c r="A187" s="89"/>
      <c r="B187" s="55" t="s">
        <v>135</v>
      </c>
      <c r="C187" s="56" t="s">
        <v>15</v>
      </c>
      <c r="D187" s="57">
        <v>8</v>
      </c>
      <c r="E187" s="129">
        <v>18030</v>
      </c>
      <c r="F187" s="58">
        <f t="shared" si="2"/>
        <v>144240</v>
      </c>
      <c r="G187" s="59">
        <v>40000</v>
      </c>
      <c r="H187" s="60"/>
    </row>
    <row r="188" spans="1:8" ht="16.5" customHeight="1" x14ac:dyDescent="0.15">
      <c r="A188" s="89"/>
      <c r="B188" s="55" t="s">
        <v>136</v>
      </c>
      <c r="C188" s="56" t="s">
        <v>23</v>
      </c>
      <c r="D188" s="57">
        <v>6</v>
      </c>
      <c r="E188" s="129">
        <v>1400</v>
      </c>
      <c r="F188" s="58">
        <f t="shared" si="2"/>
        <v>8400</v>
      </c>
      <c r="G188" s="59">
        <v>40000</v>
      </c>
      <c r="H188" s="60"/>
    </row>
    <row r="189" spans="1:8" ht="16.5" customHeight="1" x14ac:dyDescent="0.15">
      <c r="A189" s="89"/>
      <c r="B189" s="55" t="s">
        <v>137</v>
      </c>
      <c r="C189" s="56" t="s">
        <v>38</v>
      </c>
      <c r="D189" s="57">
        <v>8</v>
      </c>
      <c r="E189" s="129">
        <v>12970</v>
      </c>
      <c r="F189" s="58">
        <f t="shared" si="2"/>
        <v>103760</v>
      </c>
      <c r="G189" s="59"/>
      <c r="H189" s="60"/>
    </row>
    <row r="190" spans="1:8" ht="16.5" customHeight="1" x14ac:dyDescent="0.15">
      <c r="A190" s="89"/>
      <c r="B190" s="55" t="s">
        <v>137</v>
      </c>
      <c r="C190" s="56" t="s">
        <v>13</v>
      </c>
      <c r="D190" s="57">
        <v>42</v>
      </c>
      <c r="E190" s="129">
        <v>4400</v>
      </c>
      <c r="F190" s="58">
        <f t="shared" ref="F190:F227" si="3">D190*E190</f>
        <v>184800</v>
      </c>
      <c r="G190" s="59"/>
      <c r="H190" s="60"/>
    </row>
    <row r="191" spans="1:8" ht="16.5" customHeight="1" x14ac:dyDescent="0.15">
      <c r="A191" s="89"/>
      <c r="B191" s="55" t="s">
        <v>138</v>
      </c>
      <c r="C191" s="56" t="s">
        <v>13</v>
      </c>
      <c r="D191" s="57">
        <v>9</v>
      </c>
      <c r="E191" s="129">
        <v>4800</v>
      </c>
      <c r="F191" s="58">
        <f t="shared" si="3"/>
        <v>43200</v>
      </c>
      <c r="G191" s="59">
        <v>10000</v>
      </c>
      <c r="H191" s="60"/>
    </row>
    <row r="192" spans="1:8" ht="16.5" customHeight="1" x14ac:dyDescent="0.15">
      <c r="A192" s="89"/>
      <c r="B192" s="55" t="s">
        <v>139</v>
      </c>
      <c r="C192" s="56" t="s">
        <v>23</v>
      </c>
      <c r="D192" s="57">
        <v>16</v>
      </c>
      <c r="E192" s="129">
        <v>6600</v>
      </c>
      <c r="F192" s="58">
        <f t="shared" si="3"/>
        <v>105600</v>
      </c>
      <c r="G192" s="59"/>
      <c r="H192" s="60"/>
    </row>
    <row r="193" spans="1:8" ht="16.5" customHeight="1" x14ac:dyDescent="0.15">
      <c r="A193" s="89"/>
      <c r="B193" s="55" t="s">
        <v>140</v>
      </c>
      <c r="C193" s="56" t="s">
        <v>13</v>
      </c>
      <c r="D193" s="57">
        <v>36</v>
      </c>
      <c r="E193" s="129">
        <v>4300</v>
      </c>
      <c r="F193" s="58">
        <f t="shared" si="3"/>
        <v>154800</v>
      </c>
      <c r="G193" s="59"/>
      <c r="H193" s="60"/>
    </row>
    <row r="194" spans="1:8" ht="16.5" customHeight="1" thickBot="1" x14ac:dyDescent="0.2">
      <c r="A194" s="89"/>
      <c r="B194" s="62" t="s">
        <v>141</v>
      </c>
      <c r="C194" s="71" t="s">
        <v>38</v>
      </c>
      <c r="D194" s="63">
        <v>14</v>
      </c>
      <c r="E194" s="133">
        <v>8225</v>
      </c>
      <c r="F194" s="72">
        <f t="shared" si="3"/>
        <v>115150</v>
      </c>
      <c r="G194" s="73"/>
      <c r="H194" s="74"/>
    </row>
    <row r="195" spans="1:8" ht="16.5" customHeight="1" x14ac:dyDescent="0.15">
      <c r="A195" s="93" t="s">
        <v>142</v>
      </c>
      <c r="B195" s="75" t="s">
        <v>143</v>
      </c>
      <c r="C195" s="49" t="s">
        <v>9</v>
      </c>
      <c r="D195" s="76">
        <v>3</v>
      </c>
      <c r="E195" s="130">
        <v>5600</v>
      </c>
      <c r="F195" s="51">
        <f t="shared" si="3"/>
        <v>16800</v>
      </c>
      <c r="G195" s="52">
        <v>26000</v>
      </c>
      <c r="H195" s="53"/>
    </row>
    <row r="196" spans="1:8" ht="16.5" customHeight="1" x14ac:dyDescent="0.15">
      <c r="A196" s="89"/>
      <c r="B196" s="55" t="s">
        <v>144</v>
      </c>
      <c r="C196" s="56" t="s">
        <v>9</v>
      </c>
      <c r="D196" s="57">
        <v>2</v>
      </c>
      <c r="E196" s="129">
        <v>5300</v>
      </c>
      <c r="F196" s="58">
        <f t="shared" si="3"/>
        <v>10600</v>
      </c>
      <c r="G196" s="59">
        <v>15000</v>
      </c>
      <c r="H196" s="60"/>
    </row>
    <row r="197" spans="1:8" ht="16.5" customHeight="1" x14ac:dyDescent="0.15">
      <c r="A197" s="89"/>
      <c r="B197" s="55" t="s">
        <v>145</v>
      </c>
      <c r="C197" s="56" t="s">
        <v>9</v>
      </c>
      <c r="D197" s="57">
        <v>3</v>
      </c>
      <c r="E197" s="129">
        <v>5300</v>
      </c>
      <c r="F197" s="58">
        <f t="shared" si="3"/>
        <v>15900</v>
      </c>
      <c r="G197" s="59">
        <v>15000</v>
      </c>
      <c r="H197" s="60"/>
    </row>
    <row r="198" spans="1:8" ht="16.5" customHeight="1" x14ac:dyDescent="0.15">
      <c r="A198" s="89"/>
      <c r="B198" s="55" t="s">
        <v>146</v>
      </c>
      <c r="C198" s="56" t="s">
        <v>9</v>
      </c>
      <c r="D198" s="57">
        <v>2</v>
      </c>
      <c r="E198" s="129">
        <v>5300</v>
      </c>
      <c r="F198" s="58">
        <f t="shared" si="3"/>
        <v>10600</v>
      </c>
      <c r="G198" s="59">
        <v>15000</v>
      </c>
      <c r="H198" s="60"/>
    </row>
    <row r="199" spans="1:8" ht="16.5" customHeight="1" x14ac:dyDescent="0.15">
      <c r="A199" s="89"/>
      <c r="B199" s="55" t="s">
        <v>256</v>
      </c>
      <c r="C199" s="56" t="s">
        <v>51</v>
      </c>
      <c r="D199" s="57">
        <v>8</v>
      </c>
      <c r="E199" s="129">
        <v>22770</v>
      </c>
      <c r="F199" s="58">
        <f t="shared" si="3"/>
        <v>182160</v>
      </c>
      <c r="G199" s="59">
        <v>30000</v>
      </c>
      <c r="H199" s="60"/>
    </row>
    <row r="200" spans="1:8" ht="16.5" customHeight="1" x14ac:dyDescent="0.15">
      <c r="A200" s="89"/>
      <c r="B200" s="55" t="s">
        <v>147</v>
      </c>
      <c r="C200" s="56" t="s">
        <v>23</v>
      </c>
      <c r="D200" s="57">
        <v>8</v>
      </c>
      <c r="E200" s="129">
        <v>1300</v>
      </c>
      <c r="F200" s="58">
        <f t="shared" si="3"/>
        <v>10400</v>
      </c>
      <c r="G200" s="59">
        <v>22000</v>
      </c>
      <c r="H200" s="60"/>
    </row>
    <row r="201" spans="1:8" ht="16.5" customHeight="1" x14ac:dyDescent="0.15">
      <c r="A201" s="89"/>
      <c r="B201" s="55" t="s">
        <v>169</v>
      </c>
      <c r="C201" s="56" t="s">
        <v>15</v>
      </c>
      <c r="D201" s="57">
        <v>7</v>
      </c>
      <c r="E201" s="129">
        <v>6600</v>
      </c>
      <c r="F201" s="58">
        <f t="shared" si="3"/>
        <v>46200</v>
      </c>
      <c r="G201" s="59">
        <v>6000</v>
      </c>
      <c r="H201" s="60"/>
    </row>
    <row r="202" spans="1:8" ht="16.5" customHeight="1" x14ac:dyDescent="0.15">
      <c r="A202" s="89"/>
      <c r="B202" s="55" t="s">
        <v>170</v>
      </c>
      <c r="C202" s="56" t="s">
        <v>15</v>
      </c>
      <c r="D202" s="57">
        <v>2</v>
      </c>
      <c r="E202" s="129">
        <v>7300</v>
      </c>
      <c r="F202" s="58">
        <f t="shared" si="3"/>
        <v>14600</v>
      </c>
      <c r="G202" s="59">
        <v>6000</v>
      </c>
      <c r="H202" s="60"/>
    </row>
    <row r="203" spans="1:8" ht="16.5" customHeight="1" x14ac:dyDescent="0.15">
      <c r="A203" s="89"/>
      <c r="B203" s="55" t="s">
        <v>171</v>
      </c>
      <c r="C203" s="56" t="s">
        <v>15</v>
      </c>
      <c r="D203" s="57">
        <v>2</v>
      </c>
      <c r="E203" s="129">
        <v>7300</v>
      </c>
      <c r="F203" s="58">
        <f t="shared" si="3"/>
        <v>14600</v>
      </c>
      <c r="G203" s="59">
        <v>6000</v>
      </c>
      <c r="H203" s="60"/>
    </row>
    <row r="204" spans="1:8" ht="16.5" customHeight="1" x14ac:dyDescent="0.15">
      <c r="A204" s="89"/>
      <c r="B204" s="55" t="s">
        <v>172</v>
      </c>
      <c r="C204" s="56" t="s">
        <v>15</v>
      </c>
      <c r="D204" s="57">
        <v>2</v>
      </c>
      <c r="E204" s="129">
        <v>7300</v>
      </c>
      <c r="F204" s="58">
        <f t="shared" si="3"/>
        <v>14600</v>
      </c>
      <c r="G204" s="59">
        <v>6000</v>
      </c>
      <c r="H204" s="60"/>
    </row>
    <row r="205" spans="1:8" ht="16.5" customHeight="1" x14ac:dyDescent="0.15">
      <c r="A205" s="89"/>
      <c r="B205" s="55" t="s">
        <v>173</v>
      </c>
      <c r="C205" s="56" t="s">
        <v>51</v>
      </c>
      <c r="D205" s="57">
        <v>2</v>
      </c>
      <c r="E205" s="129">
        <v>5140</v>
      </c>
      <c r="F205" s="58">
        <f t="shared" si="3"/>
        <v>10280</v>
      </c>
      <c r="G205" s="59">
        <v>50000</v>
      </c>
      <c r="H205" s="60"/>
    </row>
    <row r="206" spans="1:8" ht="16.5" customHeight="1" x14ac:dyDescent="0.15">
      <c r="A206" s="89"/>
      <c r="B206" s="55" t="s">
        <v>174</v>
      </c>
      <c r="C206" s="56" t="s">
        <v>51</v>
      </c>
      <c r="D206" s="57">
        <v>1</v>
      </c>
      <c r="E206" s="129">
        <v>5140</v>
      </c>
      <c r="F206" s="58">
        <f t="shared" si="3"/>
        <v>5140</v>
      </c>
      <c r="G206" s="59">
        <v>50000</v>
      </c>
      <c r="H206" s="60"/>
    </row>
    <row r="207" spans="1:8" ht="16.5" customHeight="1" x14ac:dyDescent="0.15">
      <c r="A207" s="89"/>
      <c r="B207" s="55" t="s">
        <v>175</v>
      </c>
      <c r="C207" s="56" t="s">
        <v>51</v>
      </c>
      <c r="D207" s="57">
        <v>1</v>
      </c>
      <c r="E207" s="129">
        <v>5140</v>
      </c>
      <c r="F207" s="58">
        <f t="shared" si="3"/>
        <v>5140</v>
      </c>
      <c r="G207" s="59">
        <v>50000</v>
      </c>
      <c r="H207" s="60"/>
    </row>
    <row r="208" spans="1:8" ht="16.5" customHeight="1" x14ac:dyDescent="0.15">
      <c r="A208" s="89"/>
      <c r="B208" s="55" t="s">
        <v>176</v>
      </c>
      <c r="C208" s="56" t="s">
        <v>51</v>
      </c>
      <c r="D208" s="57">
        <v>1</v>
      </c>
      <c r="E208" s="129">
        <v>5140</v>
      </c>
      <c r="F208" s="58">
        <f t="shared" si="3"/>
        <v>5140</v>
      </c>
      <c r="G208" s="59">
        <v>50000</v>
      </c>
      <c r="H208" s="60"/>
    </row>
    <row r="209" spans="1:8" ht="16.5" customHeight="1" x14ac:dyDescent="0.15">
      <c r="A209" s="89"/>
      <c r="B209" s="55" t="s">
        <v>177</v>
      </c>
      <c r="C209" s="56" t="s">
        <v>51</v>
      </c>
      <c r="D209" s="57">
        <v>2</v>
      </c>
      <c r="E209" s="129">
        <v>2190</v>
      </c>
      <c r="F209" s="58">
        <f t="shared" si="3"/>
        <v>4380</v>
      </c>
      <c r="G209" s="59">
        <v>30000</v>
      </c>
      <c r="H209" s="60"/>
    </row>
    <row r="210" spans="1:8" ht="16.5" customHeight="1" x14ac:dyDescent="0.15">
      <c r="A210" s="89"/>
      <c r="B210" s="94" t="s">
        <v>167</v>
      </c>
      <c r="C210" s="31" t="s">
        <v>9</v>
      </c>
      <c r="D210" s="95">
        <v>21</v>
      </c>
      <c r="E210" s="19">
        <v>10100</v>
      </c>
      <c r="F210" s="96">
        <f t="shared" si="3"/>
        <v>212100</v>
      </c>
      <c r="G210" s="97">
        <v>23000</v>
      </c>
      <c r="H210" s="60"/>
    </row>
    <row r="211" spans="1:8" ht="16.5" customHeight="1" x14ac:dyDescent="0.15">
      <c r="A211" s="89"/>
      <c r="B211" s="94" t="s">
        <v>164</v>
      </c>
      <c r="C211" s="31" t="s">
        <v>9</v>
      </c>
      <c r="D211" s="95">
        <v>9</v>
      </c>
      <c r="E211" s="19">
        <v>9100</v>
      </c>
      <c r="F211" s="96">
        <f t="shared" si="3"/>
        <v>81900</v>
      </c>
      <c r="G211" s="97">
        <v>12000</v>
      </c>
      <c r="H211" s="60"/>
    </row>
    <row r="212" spans="1:8" ht="16.5" customHeight="1" x14ac:dyDescent="0.15">
      <c r="A212" s="89"/>
      <c r="B212" s="94" t="s">
        <v>165</v>
      </c>
      <c r="C212" s="31" t="s">
        <v>9</v>
      </c>
      <c r="D212" s="95">
        <v>9</v>
      </c>
      <c r="E212" s="19">
        <v>9100</v>
      </c>
      <c r="F212" s="96">
        <f t="shared" si="3"/>
        <v>81900</v>
      </c>
      <c r="G212" s="97">
        <v>12000</v>
      </c>
      <c r="H212" s="60"/>
    </row>
    <row r="213" spans="1:8" ht="16.5" customHeight="1" x14ac:dyDescent="0.15">
      <c r="A213" s="89"/>
      <c r="B213" s="94" t="s">
        <v>166</v>
      </c>
      <c r="C213" s="31" t="s">
        <v>9</v>
      </c>
      <c r="D213" s="95">
        <v>9</v>
      </c>
      <c r="E213" s="19">
        <v>9100</v>
      </c>
      <c r="F213" s="96">
        <f t="shared" si="3"/>
        <v>81900</v>
      </c>
      <c r="G213" s="97">
        <v>12000</v>
      </c>
      <c r="H213" s="60"/>
    </row>
    <row r="214" spans="1:8" ht="16.5" customHeight="1" x14ac:dyDescent="0.15">
      <c r="A214" s="89"/>
      <c r="B214" s="94" t="s">
        <v>168</v>
      </c>
      <c r="C214" s="31" t="s">
        <v>15</v>
      </c>
      <c r="D214" s="95">
        <v>16</v>
      </c>
      <c r="E214" s="19">
        <v>7600</v>
      </c>
      <c r="F214" s="96">
        <f t="shared" si="3"/>
        <v>121600</v>
      </c>
      <c r="G214" s="97">
        <v>70000</v>
      </c>
      <c r="H214" s="60"/>
    </row>
    <row r="215" spans="1:8" ht="16.5" customHeight="1" x14ac:dyDescent="0.15">
      <c r="A215" s="89"/>
      <c r="B215" s="94" t="s">
        <v>179</v>
      </c>
      <c r="C215" s="31" t="s">
        <v>9</v>
      </c>
      <c r="D215" s="95">
        <v>7</v>
      </c>
      <c r="E215" s="19">
        <v>4700</v>
      </c>
      <c r="F215" s="96">
        <f t="shared" si="3"/>
        <v>32900</v>
      </c>
      <c r="G215" s="97">
        <v>15000</v>
      </c>
      <c r="H215" s="60"/>
    </row>
    <row r="216" spans="1:8" ht="16.5" customHeight="1" x14ac:dyDescent="0.15">
      <c r="A216" s="89"/>
      <c r="B216" s="94" t="s">
        <v>180</v>
      </c>
      <c r="C216" s="31" t="s">
        <v>9</v>
      </c>
      <c r="D216" s="95">
        <v>5</v>
      </c>
      <c r="E216" s="19">
        <v>4600</v>
      </c>
      <c r="F216" s="96">
        <f t="shared" si="3"/>
        <v>23000</v>
      </c>
      <c r="G216" s="97">
        <v>12000</v>
      </c>
      <c r="H216" s="60"/>
    </row>
    <row r="217" spans="1:8" ht="16.5" customHeight="1" x14ac:dyDescent="0.15">
      <c r="A217" s="89"/>
      <c r="B217" s="94" t="s">
        <v>181</v>
      </c>
      <c r="C217" s="31" t="s">
        <v>9</v>
      </c>
      <c r="D217" s="95">
        <v>4</v>
      </c>
      <c r="E217" s="19">
        <v>4600</v>
      </c>
      <c r="F217" s="96">
        <f t="shared" si="3"/>
        <v>18400</v>
      </c>
      <c r="G217" s="97">
        <v>12000</v>
      </c>
      <c r="H217" s="60"/>
    </row>
    <row r="218" spans="1:8" ht="16.5" customHeight="1" x14ac:dyDescent="0.15">
      <c r="A218" s="89"/>
      <c r="B218" s="94" t="s">
        <v>182</v>
      </c>
      <c r="C218" s="98" t="s">
        <v>15</v>
      </c>
      <c r="D218" s="99">
        <v>4</v>
      </c>
      <c r="E218" s="134">
        <v>4600</v>
      </c>
      <c r="F218" s="100">
        <f t="shared" si="3"/>
        <v>18400</v>
      </c>
      <c r="G218" s="97">
        <v>12000</v>
      </c>
      <c r="H218" s="101"/>
    </row>
    <row r="219" spans="1:8" ht="16.5" customHeight="1" thickBot="1" x14ac:dyDescent="0.2">
      <c r="A219" s="89"/>
      <c r="B219" s="102" t="s">
        <v>178</v>
      </c>
      <c r="C219" s="98" t="s">
        <v>15</v>
      </c>
      <c r="D219" s="99">
        <v>6</v>
      </c>
      <c r="E219" s="134">
        <v>1300</v>
      </c>
      <c r="F219" s="100">
        <f t="shared" si="3"/>
        <v>7800</v>
      </c>
      <c r="G219" s="103">
        <v>25000</v>
      </c>
      <c r="H219" s="74"/>
    </row>
    <row r="220" spans="1:8" ht="16.5" customHeight="1" x14ac:dyDescent="0.15">
      <c r="A220" s="93" t="s">
        <v>148</v>
      </c>
      <c r="B220" s="75" t="s">
        <v>163</v>
      </c>
      <c r="C220" s="49" t="s">
        <v>9</v>
      </c>
      <c r="D220" s="76">
        <v>3</v>
      </c>
      <c r="E220" s="130">
        <v>2900</v>
      </c>
      <c r="F220" s="51">
        <f t="shared" si="3"/>
        <v>8700</v>
      </c>
      <c r="G220" s="52">
        <v>3500</v>
      </c>
      <c r="H220" s="53"/>
    </row>
    <row r="221" spans="1:8" ht="16.5" customHeight="1" x14ac:dyDescent="0.15">
      <c r="A221" s="89"/>
      <c r="B221" s="55" t="s">
        <v>149</v>
      </c>
      <c r="C221" s="56" t="s">
        <v>9</v>
      </c>
      <c r="D221" s="57">
        <v>1</v>
      </c>
      <c r="E221" s="129">
        <v>3000</v>
      </c>
      <c r="F221" s="58">
        <f t="shared" si="3"/>
        <v>3000</v>
      </c>
      <c r="G221" s="59">
        <v>3000</v>
      </c>
      <c r="H221" s="60"/>
    </row>
    <row r="222" spans="1:8" ht="16.5" customHeight="1" x14ac:dyDescent="0.15">
      <c r="A222" s="89"/>
      <c r="B222" s="55" t="s">
        <v>150</v>
      </c>
      <c r="C222" s="56" t="s">
        <v>15</v>
      </c>
      <c r="D222" s="57">
        <v>1</v>
      </c>
      <c r="E222" s="129">
        <v>3000</v>
      </c>
      <c r="F222" s="58">
        <f t="shared" si="3"/>
        <v>3000</v>
      </c>
      <c r="G222" s="59">
        <v>3000</v>
      </c>
      <c r="H222" s="60"/>
    </row>
    <row r="223" spans="1:8" ht="16.5" customHeight="1" thickBot="1" x14ac:dyDescent="0.2">
      <c r="A223" s="89"/>
      <c r="B223" s="62" t="s">
        <v>151</v>
      </c>
      <c r="C223" s="71" t="s">
        <v>15</v>
      </c>
      <c r="D223" s="63">
        <v>1</v>
      </c>
      <c r="E223" s="131">
        <v>3000</v>
      </c>
      <c r="F223" s="72">
        <f t="shared" si="3"/>
        <v>3000</v>
      </c>
      <c r="G223" s="73">
        <v>3000</v>
      </c>
      <c r="H223" s="74"/>
    </row>
    <row r="224" spans="1:8" ht="16.5" customHeight="1" x14ac:dyDescent="0.15">
      <c r="A224" s="124" t="s">
        <v>152</v>
      </c>
      <c r="B224" s="75" t="s">
        <v>162</v>
      </c>
      <c r="C224" s="49" t="s">
        <v>51</v>
      </c>
      <c r="D224" s="76">
        <v>4</v>
      </c>
      <c r="E224" s="132">
        <v>2157</v>
      </c>
      <c r="F224" s="51">
        <f t="shared" si="3"/>
        <v>8628</v>
      </c>
      <c r="G224" s="125"/>
      <c r="H224" s="53"/>
    </row>
    <row r="225" spans="1:8" ht="16.5" customHeight="1" thickBot="1" x14ac:dyDescent="0.2">
      <c r="A225" s="122"/>
      <c r="B225" s="112" t="s">
        <v>160</v>
      </c>
      <c r="C225" s="113" t="s">
        <v>51</v>
      </c>
      <c r="D225" s="114">
        <v>4</v>
      </c>
      <c r="E225" s="133">
        <v>2571</v>
      </c>
      <c r="F225" s="86">
        <f t="shared" si="3"/>
        <v>10284</v>
      </c>
      <c r="G225" s="126"/>
      <c r="H225" s="88"/>
    </row>
    <row r="226" spans="1:8" ht="16.5" customHeight="1" thickBot="1" x14ac:dyDescent="0.2">
      <c r="A226" s="104" t="s">
        <v>158</v>
      </c>
      <c r="B226" s="105" t="s">
        <v>159</v>
      </c>
      <c r="C226" s="106" t="s">
        <v>15</v>
      </c>
      <c r="D226" s="107">
        <v>5</v>
      </c>
      <c r="E226" s="135">
        <v>5100</v>
      </c>
      <c r="F226" s="108">
        <f t="shared" si="3"/>
        <v>25500</v>
      </c>
      <c r="G226" s="109"/>
      <c r="H226" s="110"/>
    </row>
    <row r="227" spans="1:8" ht="16.5" customHeight="1" thickBot="1" x14ac:dyDescent="0.2">
      <c r="A227" s="111" t="s">
        <v>157</v>
      </c>
      <c r="B227" s="112" t="s">
        <v>161</v>
      </c>
      <c r="C227" s="113" t="s">
        <v>15</v>
      </c>
      <c r="D227" s="114">
        <v>6</v>
      </c>
      <c r="E227" s="136">
        <v>2510</v>
      </c>
      <c r="F227" s="115">
        <f t="shared" si="3"/>
        <v>15060</v>
      </c>
      <c r="G227" s="116"/>
      <c r="H227" s="88"/>
    </row>
    <row r="228" spans="1:8" ht="16.5" customHeight="1" thickBot="1" x14ac:dyDescent="0.2">
      <c r="A228" s="117"/>
      <c r="B228" s="117"/>
      <c r="C228" s="117"/>
      <c r="D228" s="117"/>
      <c r="E228" s="118" t="s">
        <v>153</v>
      </c>
      <c r="F228" s="119">
        <f>SUM(F7:F227)</f>
        <v>5083165</v>
      </c>
      <c r="G228" s="120"/>
    </row>
    <row r="229" spans="1:8" ht="16.5" customHeight="1" x14ac:dyDescent="0.15"/>
    <row r="230" spans="1:8" ht="16.5" customHeight="1" x14ac:dyDescent="0.15"/>
    <row r="231" spans="1:8" ht="16.5" customHeight="1" x14ac:dyDescent="0.15"/>
    <row r="232" spans="1:8" ht="16.5" customHeight="1" x14ac:dyDescent="0.15"/>
    <row r="233" spans="1:8" ht="16.5" customHeight="1" x14ac:dyDescent="0.15"/>
    <row r="234" spans="1:8" ht="16.5" customHeight="1" x14ac:dyDescent="0.15"/>
    <row r="235" spans="1:8" ht="16.5" customHeight="1" x14ac:dyDescent="0.15"/>
    <row r="236" spans="1:8" ht="16.5" customHeight="1" x14ac:dyDescent="0.15"/>
    <row r="237" spans="1:8" ht="16.5" customHeight="1" x14ac:dyDescent="0.15"/>
    <row r="238" spans="1:8" ht="16.5" customHeight="1" x14ac:dyDescent="0.15"/>
    <row r="239" spans="1:8" ht="16.5" customHeight="1" x14ac:dyDescent="0.15"/>
    <row r="240" spans="1:8" ht="16.5" customHeight="1" x14ac:dyDescent="0.15"/>
    <row r="241" ht="16.5" customHeight="1" x14ac:dyDescent="0.15"/>
    <row r="242" ht="16.5" customHeight="1" x14ac:dyDescent="0.15"/>
    <row r="243" ht="16.5" customHeight="1" x14ac:dyDescent="0.15"/>
    <row r="244" ht="16.5" customHeight="1" x14ac:dyDescent="0.15"/>
    <row r="245" ht="16.5" customHeight="1" x14ac:dyDescent="0.15"/>
    <row r="246" ht="16.5" customHeight="1" x14ac:dyDescent="0.15"/>
    <row r="247" ht="16.5" customHeight="1" x14ac:dyDescent="0.15"/>
    <row r="248" ht="16.5" customHeight="1" x14ac:dyDescent="0.15"/>
    <row r="249" ht="16.5" customHeight="1" x14ac:dyDescent="0.15"/>
    <row r="250" ht="16.5" customHeight="1" x14ac:dyDescent="0.15"/>
    <row r="251" ht="16.5" customHeight="1" x14ac:dyDescent="0.15"/>
    <row r="252" ht="16.5" customHeight="1" x14ac:dyDescent="0.15"/>
    <row r="253" ht="16.5" customHeight="1" x14ac:dyDescent="0.15"/>
    <row r="254" ht="16.5" customHeight="1" x14ac:dyDescent="0.15"/>
    <row r="255" ht="16.5" customHeight="1" x14ac:dyDescent="0.15"/>
    <row r="256" ht="16.5" customHeight="1" x14ac:dyDescent="0.15"/>
    <row r="257" ht="16.5" customHeight="1" x14ac:dyDescent="0.15"/>
    <row r="258" ht="16.5" customHeight="1" x14ac:dyDescent="0.15"/>
    <row r="259" ht="16.5" customHeight="1" x14ac:dyDescent="0.15"/>
    <row r="260" ht="16.5" customHeight="1" x14ac:dyDescent="0.15"/>
    <row r="261" ht="16.5" customHeight="1" x14ac:dyDescent="0.15"/>
    <row r="262" ht="16.5" customHeight="1" x14ac:dyDescent="0.15"/>
    <row r="263" ht="16.5" customHeight="1" x14ac:dyDescent="0.15"/>
    <row r="264" ht="16.5" customHeight="1" x14ac:dyDescent="0.15"/>
    <row r="265" ht="16.5" customHeight="1" x14ac:dyDescent="0.15"/>
    <row r="266" ht="16.5" customHeight="1" x14ac:dyDescent="0.15"/>
    <row r="267" ht="16.5" customHeight="1" x14ac:dyDescent="0.15"/>
    <row r="268" ht="16.5" customHeight="1" x14ac:dyDescent="0.15"/>
    <row r="269" ht="16.5" customHeight="1" x14ac:dyDescent="0.15"/>
    <row r="270" ht="16.5" customHeight="1" x14ac:dyDescent="0.15"/>
    <row r="271" ht="16.5" customHeight="1" x14ac:dyDescent="0.15"/>
    <row r="272" ht="16.5" customHeight="1" x14ac:dyDescent="0.15"/>
    <row r="273" ht="16.5" customHeight="1" x14ac:dyDescent="0.15"/>
    <row r="274" ht="16.5" customHeight="1" x14ac:dyDescent="0.15"/>
    <row r="275" ht="16.5" customHeight="1" x14ac:dyDescent="0.15"/>
    <row r="276" ht="16.5" customHeight="1" x14ac:dyDescent="0.15"/>
    <row r="277" ht="16.5" customHeight="1" x14ac:dyDescent="0.15"/>
    <row r="278" ht="16.5" customHeight="1" x14ac:dyDescent="0.15"/>
    <row r="279" ht="16.5" customHeight="1" x14ac:dyDescent="0.15"/>
    <row r="280" ht="16.5" customHeight="1" x14ac:dyDescent="0.15"/>
    <row r="281" ht="16.5" customHeight="1" x14ac:dyDescent="0.15"/>
    <row r="282" ht="16.5" customHeight="1" x14ac:dyDescent="0.15"/>
    <row r="283" ht="16.5" customHeight="1" x14ac:dyDescent="0.15"/>
    <row r="284" ht="16.5" customHeight="1" x14ac:dyDescent="0.15"/>
    <row r="285" ht="16.5" customHeight="1" x14ac:dyDescent="0.15"/>
    <row r="286" ht="16.5" customHeight="1" x14ac:dyDescent="0.15"/>
    <row r="287" ht="16.5" customHeight="1" x14ac:dyDescent="0.15"/>
    <row r="288" ht="16.5" customHeight="1" x14ac:dyDescent="0.15"/>
    <row r="289" ht="16.5" customHeight="1" x14ac:dyDescent="0.15"/>
    <row r="290" ht="16.5" customHeight="1" x14ac:dyDescent="0.15"/>
    <row r="291" ht="16.5" customHeight="1" x14ac:dyDescent="0.15"/>
    <row r="292" ht="16.5" customHeight="1" x14ac:dyDescent="0.15"/>
    <row r="293" ht="16.5" customHeight="1" x14ac:dyDescent="0.15"/>
    <row r="294" ht="16.5" customHeight="1" x14ac:dyDescent="0.15"/>
    <row r="295" ht="16.5" customHeight="1" x14ac:dyDescent="0.15"/>
    <row r="296" ht="16.5" customHeight="1" x14ac:dyDescent="0.15"/>
    <row r="297" ht="16.5" customHeight="1" x14ac:dyDescent="0.15"/>
    <row r="298" ht="16.5" customHeight="1" x14ac:dyDescent="0.15"/>
    <row r="299" ht="16.5" customHeight="1" x14ac:dyDescent="0.15"/>
    <row r="300" ht="16.5" customHeight="1" x14ac:dyDescent="0.15"/>
    <row r="301" ht="16.5" customHeight="1" x14ac:dyDescent="0.15"/>
    <row r="302" ht="16.5" customHeight="1" x14ac:dyDescent="0.15"/>
    <row r="303" ht="16.5" customHeight="1" x14ac:dyDescent="0.15"/>
    <row r="304" ht="16.5" customHeight="1" x14ac:dyDescent="0.15"/>
    <row r="305" ht="16.5" customHeight="1" x14ac:dyDescent="0.15"/>
    <row r="306" ht="16.5" customHeight="1" x14ac:dyDescent="0.15"/>
    <row r="307" ht="16.5" customHeight="1" x14ac:dyDescent="0.15"/>
    <row r="308" ht="16.5" customHeight="1" x14ac:dyDescent="0.15"/>
    <row r="309" ht="16.5" customHeight="1" x14ac:dyDescent="0.15"/>
    <row r="310" ht="16.5" customHeight="1" x14ac:dyDescent="0.15"/>
    <row r="311" ht="16.5" customHeight="1" x14ac:dyDescent="0.15"/>
    <row r="312" ht="16.5" customHeight="1" x14ac:dyDescent="0.15"/>
    <row r="313" ht="16.5" customHeight="1" x14ac:dyDescent="0.15"/>
    <row r="314" ht="16.5" customHeight="1" x14ac:dyDescent="0.15"/>
    <row r="315" ht="16.5" customHeight="1" x14ac:dyDescent="0.15"/>
    <row r="316" ht="16.5" customHeight="1" x14ac:dyDescent="0.15"/>
    <row r="317" ht="16.5" customHeight="1" x14ac:dyDescent="0.15"/>
    <row r="318" ht="16.5" customHeight="1" x14ac:dyDescent="0.15"/>
    <row r="319" ht="16.5" customHeight="1" x14ac:dyDescent="0.15"/>
    <row r="320" ht="16.5" customHeight="1" x14ac:dyDescent="0.15"/>
    <row r="321" ht="16.5" customHeight="1" x14ac:dyDescent="0.15"/>
    <row r="322" ht="16.5" customHeight="1" x14ac:dyDescent="0.15"/>
    <row r="323" ht="16.5" customHeight="1" x14ac:dyDescent="0.15"/>
    <row r="324" ht="16.5" customHeight="1" x14ac:dyDescent="0.15"/>
    <row r="325" ht="16.5" customHeight="1" x14ac:dyDescent="0.15"/>
    <row r="326" ht="16.5" customHeight="1" x14ac:dyDescent="0.15"/>
    <row r="327" ht="16.5" customHeight="1" x14ac:dyDescent="0.15"/>
    <row r="328" ht="16.5" customHeight="1" x14ac:dyDescent="0.15"/>
    <row r="329" ht="16.5" customHeight="1" x14ac:dyDescent="0.15"/>
    <row r="330" ht="16.5" customHeight="1" x14ac:dyDescent="0.15"/>
    <row r="331" ht="16.5" customHeight="1" x14ac:dyDescent="0.15"/>
    <row r="332" ht="16.5" customHeight="1" x14ac:dyDescent="0.15"/>
    <row r="333" ht="16.5" customHeight="1" x14ac:dyDescent="0.15"/>
    <row r="334" ht="16.5" customHeight="1" x14ac:dyDescent="0.15"/>
    <row r="335" ht="16.5" customHeight="1" x14ac:dyDescent="0.15"/>
    <row r="336" ht="16.5" customHeight="1" x14ac:dyDescent="0.15"/>
    <row r="337" ht="16.5" customHeight="1" x14ac:dyDescent="0.15"/>
    <row r="338" ht="16.5" customHeight="1" x14ac:dyDescent="0.15"/>
    <row r="339" ht="16.5" customHeight="1" x14ac:dyDescent="0.15"/>
    <row r="340" ht="16.5" customHeight="1" x14ac:dyDescent="0.15"/>
    <row r="341" ht="16.5" customHeight="1" x14ac:dyDescent="0.15"/>
    <row r="342" ht="16.5" customHeight="1" x14ac:dyDescent="0.15"/>
    <row r="343" ht="16.5" customHeight="1" x14ac:dyDescent="0.15"/>
    <row r="344" ht="16.5" customHeight="1" x14ac:dyDescent="0.15"/>
    <row r="345" ht="16.5" customHeight="1" x14ac:dyDescent="0.15"/>
    <row r="346" ht="16.5" customHeight="1" x14ac:dyDescent="0.15"/>
    <row r="347" ht="16.5" customHeight="1" x14ac:dyDescent="0.15"/>
    <row r="348" ht="16.5" customHeight="1" x14ac:dyDescent="0.15"/>
    <row r="349" ht="16.5" customHeight="1" x14ac:dyDescent="0.15"/>
    <row r="350" ht="16.5" customHeight="1" x14ac:dyDescent="0.15"/>
    <row r="351" ht="16.5" customHeight="1" x14ac:dyDescent="0.15"/>
    <row r="352" ht="16.5" customHeight="1" x14ac:dyDescent="0.15"/>
    <row r="353" ht="16.5" customHeight="1" x14ac:dyDescent="0.15"/>
    <row r="354" ht="16.5" customHeight="1" x14ac:dyDescent="0.15"/>
    <row r="355" ht="16.5" customHeight="1" x14ac:dyDescent="0.15"/>
    <row r="356" ht="16.5" customHeight="1" x14ac:dyDescent="0.15"/>
    <row r="357" ht="16.5" customHeight="1" x14ac:dyDescent="0.15"/>
    <row r="358" ht="16.5" customHeight="1" x14ac:dyDescent="0.15"/>
    <row r="359" ht="16.5" customHeight="1" x14ac:dyDescent="0.15"/>
    <row r="360" ht="16.5" customHeight="1" x14ac:dyDescent="0.15"/>
    <row r="361" ht="16.5" customHeight="1" x14ac:dyDescent="0.15"/>
    <row r="362" ht="16.5" customHeight="1" x14ac:dyDescent="0.15"/>
    <row r="363" ht="16.5" customHeight="1" x14ac:dyDescent="0.15"/>
    <row r="364" ht="16.5" customHeight="1" x14ac:dyDescent="0.15"/>
    <row r="365" ht="16.5" customHeight="1" x14ac:dyDescent="0.15"/>
    <row r="366" ht="16.5" customHeight="1" x14ac:dyDescent="0.15"/>
    <row r="367" ht="16.5" customHeight="1" x14ac:dyDescent="0.15"/>
    <row r="368" ht="16.5" customHeight="1" x14ac:dyDescent="0.15"/>
    <row r="369" ht="16.5" customHeight="1" x14ac:dyDescent="0.15"/>
    <row r="370" ht="16.5" customHeight="1" x14ac:dyDescent="0.15"/>
    <row r="371" ht="16.5" customHeight="1" x14ac:dyDescent="0.15"/>
    <row r="372" ht="16.5" customHeight="1" x14ac:dyDescent="0.15"/>
    <row r="373" ht="16.5" customHeight="1" x14ac:dyDescent="0.15"/>
    <row r="374" ht="16.5" customHeight="1" x14ac:dyDescent="0.15"/>
    <row r="375" ht="16.5" customHeight="1" x14ac:dyDescent="0.15"/>
    <row r="376" ht="16.5" customHeight="1" x14ac:dyDescent="0.15"/>
    <row r="377" ht="16.5" customHeight="1" x14ac:dyDescent="0.15"/>
    <row r="378" ht="16.5" customHeight="1" x14ac:dyDescent="0.15"/>
    <row r="379" ht="16.5" customHeight="1" x14ac:dyDescent="0.15"/>
    <row r="380" ht="16.5" customHeight="1" x14ac:dyDescent="0.15"/>
    <row r="381" ht="16.5" customHeight="1" x14ac:dyDescent="0.15"/>
    <row r="382" ht="16.5" customHeight="1" x14ac:dyDescent="0.15"/>
    <row r="383" ht="16.5" customHeight="1" x14ac:dyDescent="0.15"/>
    <row r="384" ht="16.5" customHeight="1" x14ac:dyDescent="0.15"/>
    <row r="385" ht="16.5" customHeight="1" x14ac:dyDescent="0.15"/>
    <row r="386" ht="16.5" customHeight="1" x14ac:dyDescent="0.15"/>
    <row r="387" ht="16.5" customHeight="1" x14ac:dyDescent="0.15"/>
    <row r="388" ht="16.5" customHeight="1" x14ac:dyDescent="0.15"/>
    <row r="389" ht="16.5" customHeight="1" x14ac:dyDescent="0.15"/>
    <row r="390" ht="16.5" customHeight="1" x14ac:dyDescent="0.15"/>
    <row r="391" ht="16.5" customHeight="1" x14ac:dyDescent="0.15"/>
    <row r="392" ht="16.5" customHeight="1" x14ac:dyDescent="0.15"/>
    <row r="393" ht="16.5" customHeight="1" x14ac:dyDescent="0.15"/>
    <row r="394" ht="16.5" customHeight="1" x14ac:dyDescent="0.15"/>
    <row r="395" ht="16.5" customHeight="1" x14ac:dyDescent="0.15"/>
    <row r="396" ht="16.5" customHeight="1" x14ac:dyDescent="0.15"/>
    <row r="397" ht="16.5" customHeight="1" x14ac:dyDescent="0.15"/>
    <row r="398" ht="16.5" customHeight="1" x14ac:dyDescent="0.15"/>
    <row r="399" ht="16.5" customHeight="1" x14ac:dyDescent="0.15"/>
    <row r="400" ht="16.5" customHeight="1" x14ac:dyDescent="0.15"/>
    <row r="401" ht="16.5" customHeight="1" x14ac:dyDescent="0.15"/>
    <row r="402" ht="16.5" customHeight="1" x14ac:dyDescent="0.15"/>
    <row r="403" ht="16.5" customHeight="1" x14ac:dyDescent="0.15"/>
  </sheetData>
  <autoFilter ref="A6:G228"/>
  <mergeCells count="2">
    <mergeCell ref="A1:B1"/>
    <mergeCell ref="A2:G4"/>
  </mergeCells>
  <phoneticPr fontId="2"/>
  <dataValidations count="2">
    <dataValidation imeMode="off" allowBlank="1" showInputMessage="1" showErrorMessage="1" sqref="G1 G5:G65536"/>
    <dataValidation type="list" allowBlank="1" showInputMessage="1" showErrorMessage="1" sqref="H6:H227">
      <formula1>"廃番,新規,再生品開始"</formula1>
    </dataValidation>
  </dataValidations>
  <printOptions horizontalCentered="1"/>
  <pageMargins left="0.23622047244094491" right="0.23622047244094491" top="0" bottom="0.35433070866141736" header="0.31496062992125984" footer="0.31496062992125984"/>
  <pageSetup paperSize="8" fitToHeight="0" orientation="portrait" r:id="rId1"/>
  <headerFooter alignWithMargins="0">
    <oddFooter>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200"/>
  <sheetViews>
    <sheetView view="pageBreakPreview" topLeftCell="A4" zoomScale="140" zoomScaleNormal="130" zoomScaleSheetLayoutView="140" workbookViewId="0">
      <selection activeCell="B19" sqref="B19"/>
    </sheetView>
  </sheetViews>
  <sheetFormatPr defaultColWidth="7.375" defaultRowHeight="13.5" customHeight="1" x14ac:dyDescent="0.15"/>
  <cols>
    <col min="1" max="1" width="8.375" style="3" customWidth="1"/>
    <col min="2" max="2" width="53.25" style="3" customWidth="1"/>
    <col min="3" max="3" width="8.125" style="3" customWidth="1"/>
    <col min="4" max="4" width="5.75" style="7" customWidth="1"/>
    <col min="5" max="5" width="8.625" style="7" customWidth="1"/>
    <col min="6" max="6" width="10.625" style="7" customWidth="1"/>
    <col min="7" max="8" width="12.75" style="3" customWidth="1"/>
    <col min="9" max="9" width="8.875" style="3" customWidth="1"/>
    <col min="10" max="16384" width="7.375" style="3"/>
  </cols>
  <sheetData>
    <row r="1" spans="1:8" ht="24" customHeight="1" x14ac:dyDescent="0.15">
      <c r="A1" s="237"/>
      <c r="B1" s="237"/>
      <c r="C1" s="1"/>
      <c r="D1" s="2"/>
      <c r="E1" s="3"/>
      <c r="F1" s="3"/>
      <c r="G1" s="4"/>
      <c r="H1" s="5"/>
    </row>
    <row r="2" spans="1:8" ht="14.25" customHeight="1" x14ac:dyDescent="0.15">
      <c r="A2" s="238" t="s">
        <v>241</v>
      </c>
      <c r="B2" s="238"/>
      <c r="C2" s="238"/>
      <c r="D2" s="238"/>
      <c r="E2" s="238"/>
      <c r="F2" s="238"/>
      <c r="G2" s="238"/>
      <c r="H2" s="6"/>
    </row>
    <row r="3" spans="1:8" ht="14.25" customHeight="1" x14ac:dyDescent="0.15">
      <c r="A3" s="238"/>
      <c r="B3" s="238"/>
      <c r="C3" s="238"/>
      <c r="D3" s="238"/>
      <c r="E3" s="238"/>
      <c r="F3" s="238"/>
      <c r="G3" s="238"/>
      <c r="H3" s="6"/>
    </row>
    <row r="4" spans="1:8" ht="14.25" customHeight="1" x14ac:dyDescent="0.15">
      <c r="A4" s="238"/>
      <c r="B4" s="238"/>
      <c r="C4" s="238"/>
      <c r="D4" s="238"/>
      <c r="E4" s="238"/>
      <c r="F4" s="238"/>
      <c r="G4" s="238"/>
      <c r="H4" s="6"/>
    </row>
    <row r="5" spans="1:8" ht="8.25" customHeight="1" thickBot="1" x14ac:dyDescent="0.2">
      <c r="H5" s="6"/>
    </row>
    <row r="6" spans="1:8" ht="14.25" customHeight="1" thickBot="1" x14ac:dyDescent="0.2">
      <c r="A6" s="8" t="s">
        <v>0</v>
      </c>
      <c r="B6" s="9" t="s">
        <v>1</v>
      </c>
      <c r="C6" s="10" t="s">
        <v>2</v>
      </c>
      <c r="D6" s="11" t="s">
        <v>3</v>
      </c>
      <c r="E6" s="17" t="s">
        <v>4</v>
      </c>
      <c r="F6" s="17" t="s">
        <v>5</v>
      </c>
      <c r="G6" s="10" t="s">
        <v>6</v>
      </c>
      <c r="H6" s="17" t="s">
        <v>156</v>
      </c>
    </row>
    <row r="7" spans="1:8" ht="16.5" customHeight="1" x14ac:dyDescent="0.15">
      <c r="A7" s="12" t="s">
        <v>242</v>
      </c>
      <c r="B7" s="28" t="s">
        <v>257</v>
      </c>
      <c r="C7" s="29" t="s">
        <v>13</v>
      </c>
      <c r="D7" s="121">
        <v>16</v>
      </c>
      <c r="E7" s="23">
        <v>9600</v>
      </c>
      <c r="F7" s="24">
        <f>D7*E7</f>
        <v>153600</v>
      </c>
      <c r="G7" s="25"/>
      <c r="H7" s="26"/>
    </row>
    <row r="8" spans="1:8" ht="16.5" customHeight="1" x14ac:dyDescent="0.15">
      <c r="A8" s="13"/>
      <c r="B8" s="30" t="s">
        <v>259</v>
      </c>
      <c r="C8" s="31" t="s">
        <v>13</v>
      </c>
      <c r="D8" s="34">
        <v>6</v>
      </c>
      <c r="E8" s="19">
        <v>9600</v>
      </c>
      <c r="F8" s="20">
        <f>D8*E8</f>
        <v>57600</v>
      </c>
      <c r="G8" s="22"/>
      <c r="H8" s="18"/>
    </row>
    <row r="9" spans="1:8" ht="16.5" customHeight="1" x14ac:dyDescent="0.15">
      <c r="A9" s="13"/>
      <c r="B9" s="30" t="s">
        <v>260</v>
      </c>
      <c r="C9" s="31" t="s">
        <v>13</v>
      </c>
      <c r="D9" s="34">
        <v>6</v>
      </c>
      <c r="E9" s="19">
        <v>9600</v>
      </c>
      <c r="F9" s="20">
        <f t="shared" ref="F9:F24" si="0">D9*E9</f>
        <v>57600</v>
      </c>
      <c r="G9" s="22"/>
      <c r="H9" s="18"/>
    </row>
    <row r="10" spans="1:8" ht="16.5" customHeight="1" x14ac:dyDescent="0.15">
      <c r="A10" s="13"/>
      <c r="B10" s="30" t="s">
        <v>261</v>
      </c>
      <c r="C10" s="31" t="s">
        <v>13</v>
      </c>
      <c r="D10" s="34">
        <v>6</v>
      </c>
      <c r="E10" s="19">
        <v>9600</v>
      </c>
      <c r="F10" s="20">
        <f t="shared" si="0"/>
        <v>57600</v>
      </c>
      <c r="G10" s="22"/>
      <c r="H10" s="18"/>
    </row>
    <row r="11" spans="1:8" ht="16.5" customHeight="1" x14ac:dyDescent="0.15">
      <c r="A11" s="13"/>
      <c r="B11" s="30" t="s">
        <v>243</v>
      </c>
      <c r="C11" s="31" t="s">
        <v>38</v>
      </c>
      <c r="D11" s="34">
        <v>6</v>
      </c>
      <c r="E11" s="19">
        <v>29500</v>
      </c>
      <c r="F11" s="20">
        <f t="shared" si="0"/>
        <v>177000</v>
      </c>
      <c r="G11" s="22"/>
      <c r="H11" s="18"/>
    </row>
    <row r="12" spans="1:8" ht="16.5" customHeight="1" x14ac:dyDescent="0.15">
      <c r="A12" s="13"/>
      <c r="B12" s="30" t="s">
        <v>244</v>
      </c>
      <c r="C12" s="31" t="s">
        <v>38</v>
      </c>
      <c r="D12" s="34">
        <v>8</v>
      </c>
      <c r="E12" s="19">
        <v>2200</v>
      </c>
      <c r="F12" s="20">
        <f t="shared" si="0"/>
        <v>17600</v>
      </c>
      <c r="G12" s="22"/>
      <c r="H12" s="18"/>
    </row>
    <row r="13" spans="1:8" ht="16.5" customHeight="1" x14ac:dyDescent="0.15">
      <c r="A13" s="13"/>
      <c r="B13" s="30" t="s">
        <v>245</v>
      </c>
      <c r="C13" s="31" t="s">
        <v>13</v>
      </c>
      <c r="D13" s="34">
        <v>7</v>
      </c>
      <c r="E13" s="19">
        <v>10600</v>
      </c>
      <c r="F13" s="20">
        <f t="shared" si="0"/>
        <v>74200</v>
      </c>
      <c r="G13" s="22"/>
      <c r="H13" s="18"/>
    </row>
    <row r="14" spans="1:8" ht="16.5" customHeight="1" x14ac:dyDescent="0.15">
      <c r="A14" s="13"/>
      <c r="B14" s="30" t="s">
        <v>246</v>
      </c>
      <c r="C14" s="31" t="s">
        <v>13</v>
      </c>
      <c r="D14" s="34">
        <v>3</v>
      </c>
      <c r="E14" s="19">
        <v>7900</v>
      </c>
      <c r="F14" s="20">
        <f t="shared" si="0"/>
        <v>23700</v>
      </c>
      <c r="G14" s="22"/>
      <c r="H14" s="18"/>
    </row>
    <row r="15" spans="1:8" ht="16.5" customHeight="1" x14ac:dyDescent="0.15">
      <c r="A15" s="13"/>
      <c r="B15" s="30" t="s">
        <v>247</v>
      </c>
      <c r="C15" s="31" t="s">
        <v>13</v>
      </c>
      <c r="D15" s="34">
        <v>3</v>
      </c>
      <c r="E15" s="19">
        <v>7900</v>
      </c>
      <c r="F15" s="20">
        <f t="shared" si="0"/>
        <v>23700</v>
      </c>
      <c r="G15" s="22"/>
      <c r="H15" s="18"/>
    </row>
    <row r="16" spans="1:8" ht="16.5" customHeight="1" x14ac:dyDescent="0.15">
      <c r="A16" s="13"/>
      <c r="B16" s="30" t="s">
        <v>248</v>
      </c>
      <c r="C16" s="31" t="s">
        <v>13</v>
      </c>
      <c r="D16" s="34">
        <v>3</v>
      </c>
      <c r="E16" s="19">
        <v>7900</v>
      </c>
      <c r="F16" s="20">
        <f t="shared" si="0"/>
        <v>23700</v>
      </c>
      <c r="G16" s="22"/>
      <c r="H16" s="18"/>
    </row>
    <row r="17" spans="1:8" ht="16.5" customHeight="1" x14ac:dyDescent="0.15">
      <c r="A17" s="13"/>
      <c r="B17" s="30" t="s">
        <v>249</v>
      </c>
      <c r="C17" s="31" t="s">
        <v>13</v>
      </c>
      <c r="D17" s="34">
        <v>5</v>
      </c>
      <c r="E17" s="19">
        <v>9600</v>
      </c>
      <c r="F17" s="20">
        <f t="shared" si="0"/>
        <v>48000</v>
      </c>
      <c r="G17" s="22"/>
      <c r="H17" s="18"/>
    </row>
    <row r="18" spans="1:8" ht="16.5" customHeight="1" x14ac:dyDescent="0.15">
      <c r="A18" s="13"/>
      <c r="B18" s="30" t="s">
        <v>250</v>
      </c>
      <c r="C18" s="31" t="s">
        <v>38</v>
      </c>
      <c r="D18" s="34">
        <v>6</v>
      </c>
      <c r="E18" s="19">
        <v>2194</v>
      </c>
      <c r="F18" s="20">
        <f t="shared" si="0"/>
        <v>13164</v>
      </c>
      <c r="G18" s="22"/>
      <c r="H18" s="18"/>
    </row>
    <row r="19" spans="1:8" ht="16.5" customHeight="1" x14ac:dyDescent="0.15">
      <c r="A19" s="13"/>
      <c r="B19" s="30" t="s">
        <v>251</v>
      </c>
      <c r="C19" s="31" t="s">
        <v>13</v>
      </c>
      <c r="D19" s="34">
        <v>12</v>
      </c>
      <c r="E19" s="19">
        <v>5100</v>
      </c>
      <c r="F19" s="20">
        <f t="shared" si="0"/>
        <v>61200</v>
      </c>
      <c r="G19" s="22"/>
      <c r="H19" s="18"/>
    </row>
    <row r="20" spans="1:8" ht="16.5" customHeight="1" x14ac:dyDescent="0.15">
      <c r="A20" s="13"/>
      <c r="B20" s="30" t="s">
        <v>252</v>
      </c>
      <c r="C20" s="31" t="s">
        <v>38</v>
      </c>
      <c r="D20" s="34">
        <v>3</v>
      </c>
      <c r="E20" s="19">
        <v>47600</v>
      </c>
      <c r="F20" s="20">
        <f t="shared" si="0"/>
        <v>142800</v>
      </c>
      <c r="G20" s="22"/>
      <c r="H20" s="18"/>
    </row>
    <row r="21" spans="1:8" ht="16.5" customHeight="1" x14ac:dyDescent="0.15">
      <c r="A21" s="13"/>
      <c r="B21" s="30" t="s">
        <v>253</v>
      </c>
      <c r="C21" s="31" t="s">
        <v>15</v>
      </c>
      <c r="D21" s="34">
        <v>16</v>
      </c>
      <c r="E21" s="19">
        <v>6600</v>
      </c>
      <c r="F21" s="20">
        <f t="shared" si="0"/>
        <v>105600</v>
      </c>
      <c r="G21" s="22"/>
      <c r="H21" s="18"/>
    </row>
    <row r="22" spans="1:8" ht="16.5" customHeight="1" x14ac:dyDescent="0.15">
      <c r="A22" s="13"/>
      <c r="B22" s="30" t="s">
        <v>254</v>
      </c>
      <c r="C22" s="31" t="s">
        <v>38</v>
      </c>
      <c r="D22" s="34">
        <v>3</v>
      </c>
      <c r="E22" s="19">
        <v>6100</v>
      </c>
      <c r="F22" s="20">
        <f t="shared" si="0"/>
        <v>18300</v>
      </c>
      <c r="G22" s="22"/>
      <c r="H22" s="18"/>
    </row>
    <row r="23" spans="1:8" ht="16.5" customHeight="1" x14ac:dyDescent="0.15">
      <c r="A23" s="13"/>
      <c r="B23" s="30" t="s">
        <v>258</v>
      </c>
      <c r="C23" s="31" t="s">
        <v>38</v>
      </c>
      <c r="D23" s="34">
        <v>88</v>
      </c>
      <c r="E23" s="19">
        <v>28400</v>
      </c>
      <c r="F23" s="20">
        <f t="shared" si="0"/>
        <v>2499200</v>
      </c>
      <c r="G23" s="22"/>
      <c r="H23" s="18"/>
    </row>
    <row r="24" spans="1:8" ht="16.5" customHeight="1" thickBot="1" x14ac:dyDescent="0.2">
      <c r="A24" s="14"/>
      <c r="B24" s="32" t="s">
        <v>255</v>
      </c>
      <c r="C24" s="33" t="s">
        <v>51</v>
      </c>
      <c r="D24" s="123">
        <v>18</v>
      </c>
      <c r="E24" s="134">
        <v>13400</v>
      </c>
      <c r="F24" s="21">
        <f t="shared" si="0"/>
        <v>241200</v>
      </c>
      <c r="G24" s="27"/>
      <c r="H24" s="128"/>
    </row>
    <row r="25" spans="1:8" ht="16.5" customHeight="1" thickBot="1" x14ac:dyDescent="0.2">
      <c r="A25" s="15"/>
      <c r="B25" s="15"/>
      <c r="C25" s="15"/>
      <c r="D25" s="15"/>
      <c r="E25" s="137" t="s">
        <v>153</v>
      </c>
      <c r="F25" s="127">
        <f>SUM(F7:F24)</f>
        <v>3795764</v>
      </c>
      <c r="G25" s="16"/>
    </row>
    <row r="26" spans="1:8" ht="16.5" customHeight="1" x14ac:dyDescent="0.15"/>
    <row r="27" spans="1:8" ht="16.5" customHeight="1" x14ac:dyDescent="0.15"/>
    <row r="28" spans="1:8" ht="16.5" customHeight="1" x14ac:dyDescent="0.15"/>
    <row r="29" spans="1:8" ht="16.5" customHeight="1" x14ac:dyDescent="0.15"/>
    <row r="30" spans="1:8" ht="16.5" customHeight="1" x14ac:dyDescent="0.15"/>
    <row r="31" spans="1:8" ht="16.5" customHeight="1" x14ac:dyDescent="0.15"/>
    <row r="32" spans="1:8" ht="16.5" customHeight="1" x14ac:dyDescent="0.15"/>
    <row r="33" ht="16.5" customHeight="1" x14ac:dyDescent="0.15"/>
    <row r="34" ht="16.5" customHeight="1" x14ac:dyDescent="0.15"/>
    <row r="35" ht="16.5" customHeight="1" x14ac:dyDescent="0.15"/>
    <row r="36" ht="16.5" customHeight="1" x14ac:dyDescent="0.15"/>
    <row r="37" ht="16.5" customHeight="1" x14ac:dyDescent="0.15"/>
    <row r="38" ht="16.5" customHeight="1" x14ac:dyDescent="0.15"/>
    <row r="39" ht="16.5" customHeight="1" x14ac:dyDescent="0.15"/>
    <row r="40" ht="16.5" customHeight="1" x14ac:dyDescent="0.15"/>
    <row r="41" ht="16.5" customHeight="1" x14ac:dyDescent="0.15"/>
    <row r="42" ht="16.5" customHeight="1" x14ac:dyDescent="0.15"/>
    <row r="43" ht="16.5" customHeight="1" x14ac:dyDescent="0.15"/>
    <row r="44" ht="16.5" customHeight="1" x14ac:dyDescent="0.15"/>
    <row r="45" ht="16.5" customHeight="1" x14ac:dyDescent="0.15"/>
    <row r="46" ht="16.5" customHeight="1" x14ac:dyDescent="0.15"/>
    <row r="47" ht="16.5" customHeight="1" x14ac:dyDescent="0.15"/>
    <row r="48" ht="16.5" customHeight="1" x14ac:dyDescent="0.15"/>
    <row r="49" ht="16.5" customHeight="1" x14ac:dyDescent="0.15"/>
    <row r="50" ht="16.5" customHeight="1" x14ac:dyDescent="0.15"/>
    <row r="51" ht="16.5" customHeight="1" x14ac:dyDescent="0.15"/>
    <row r="52" ht="16.5" customHeight="1" x14ac:dyDescent="0.15"/>
    <row r="53" ht="16.5" customHeight="1" x14ac:dyDescent="0.15"/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  <row r="156" ht="16.5" customHeight="1" x14ac:dyDescent="0.15"/>
    <row r="157" ht="16.5" customHeight="1" x14ac:dyDescent="0.15"/>
    <row r="158" ht="16.5" customHeight="1" x14ac:dyDescent="0.15"/>
    <row r="159" ht="16.5" customHeight="1" x14ac:dyDescent="0.15"/>
    <row r="160" ht="16.5" customHeight="1" x14ac:dyDescent="0.15"/>
    <row r="161" ht="16.5" customHeight="1" x14ac:dyDescent="0.15"/>
    <row r="162" ht="16.5" customHeight="1" x14ac:dyDescent="0.15"/>
    <row r="163" ht="16.5" customHeight="1" x14ac:dyDescent="0.15"/>
    <row r="164" ht="16.5" customHeight="1" x14ac:dyDescent="0.15"/>
    <row r="165" ht="16.5" customHeight="1" x14ac:dyDescent="0.15"/>
    <row r="166" ht="16.5" customHeight="1" x14ac:dyDescent="0.15"/>
    <row r="167" ht="16.5" customHeight="1" x14ac:dyDescent="0.15"/>
    <row r="168" ht="16.5" customHeight="1" x14ac:dyDescent="0.15"/>
    <row r="169" ht="16.5" customHeight="1" x14ac:dyDescent="0.15"/>
    <row r="170" ht="16.5" customHeight="1" x14ac:dyDescent="0.15"/>
    <row r="171" ht="16.5" customHeight="1" x14ac:dyDescent="0.15"/>
    <row r="172" ht="16.5" customHeight="1" x14ac:dyDescent="0.15"/>
    <row r="173" ht="16.5" customHeight="1" x14ac:dyDescent="0.15"/>
    <row r="174" ht="16.5" customHeight="1" x14ac:dyDescent="0.15"/>
    <row r="175" ht="16.5" customHeight="1" x14ac:dyDescent="0.15"/>
    <row r="176" ht="16.5" customHeight="1" x14ac:dyDescent="0.15"/>
    <row r="177" ht="16.5" customHeight="1" x14ac:dyDescent="0.15"/>
    <row r="178" ht="16.5" customHeight="1" x14ac:dyDescent="0.15"/>
    <row r="179" ht="16.5" customHeight="1" x14ac:dyDescent="0.15"/>
    <row r="180" ht="16.5" customHeight="1" x14ac:dyDescent="0.15"/>
    <row r="181" ht="16.5" customHeight="1" x14ac:dyDescent="0.15"/>
    <row r="182" ht="16.5" customHeight="1" x14ac:dyDescent="0.15"/>
    <row r="183" ht="16.5" customHeight="1" x14ac:dyDescent="0.15"/>
    <row r="184" ht="16.5" customHeight="1" x14ac:dyDescent="0.15"/>
    <row r="185" ht="16.5" customHeight="1" x14ac:dyDescent="0.15"/>
    <row r="186" ht="16.5" customHeight="1" x14ac:dyDescent="0.15"/>
    <row r="187" ht="16.5" customHeight="1" x14ac:dyDescent="0.15"/>
    <row r="188" ht="16.5" customHeight="1" x14ac:dyDescent="0.15"/>
    <row r="189" ht="16.5" customHeight="1" x14ac:dyDescent="0.15"/>
    <row r="190" ht="16.5" customHeight="1" x14ac:dyDescent="0.15"/>
    <row r="191" ht="16.5" customHeight="1" x14ac:dyDescent="0.15"/>
    <row r="192" ht="16.5" customHeight="1" x14ac:dyDescent="0.15"/>
    <row r="193" ht="16.5" customHeight="1" x14ac:dyDescent="0.15"/>
    <row r="194" ht="16.5" customHeight="1" x14ac:dyDescent="0.15"/>
    <row r="195" ht="16.5" customHeight="1" x14ac:dyDescent="0.15"/>
    <row r="196" ht="16.5" customHeight="1" x14ac:dyDescent="0.15"/>
    <row r="197" ht="16.5" customHeight="1" x14ac:dyDescent="0.15"/>
    <row r="198" ht="16.5" customHeight="1" x14ac:dyDescent="0.15"/>
    <row r="199" ht="16.5" customHeight="1" x14ac:dyDescent="0.15"/>
    <row r="200" ht="16.5" customHeight="1" x14ac:dyDescent="0.15"/>
  </sheetData>
  <autoFilter ref="A6:G25"/>
  <mergeCells count="2">
    <mergeCell ref="A1:B1"/>
    <mergeCell ref="A2:G4"/>
  </mergeCells>
  <phoneticPr fontId="2"/>
  <dataValidations count="2">
    <dataValidation imeMode="off" allowBlank="1" showInputMessage="1" showErrorMessage="1" sqref="G1 G5:G65536"/>
    <dataValidation type="list" allowBlank="1" showInputMessage="1" showErrorMessage="1" sqref="H6:H24">
      <formula1>"廃番,新規,再生品開始"</formula1>
    </dataValidation>
  </dataValidations>
  <printOptions horizontalCentered="1"/>
  <pageMargins left="0.23622047244094491" right="0.23622047244094491" top="0" bottom="0.35433070866141736" header="0.31496062992125984" footer="0.31496062992125984"/>
  <pageSetup paperSize="8" fitToHeight="0" orientation="portrait" r:id="rId1"/>
  <headerFooter alignWithMargins="0"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R6年度購入予定数量</vt:lpstr>
      <vt:lpstr>R2年度購入予定数量(２) </vt:lpstr>
      <vt:lpstr>R2年度購入予定数量(３) </vt:lpstr>
      <vt:lpstr>'R2年度購入予定数量(２) '!Print_Area</vt:lpstr>
      <vt:lpstr>'R2年度購入予定数量(３) '!Print_Area</vt:lpstr>
      <vt:lpstr>'R6年度購入予定数量'!Print_Area</vt:lpstr>
      <vt:lpstr>'R2年度購入予定数量(２) '!Print_Titles</vt:lpstr>
      <vt:lpstr>'R2年度購入予定数量(３) '!Print_Titles</vt:lpstr>
      <vt:lpstr>'R6年度購入予定数量'!Print_Titles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近藤 麻美</cp:lastModifiedBy>
  <cp:lastPrinted>2022-03-22T08:54:10Z</cp:lastPrinted>
  <dcterms:created xsi:type="dcterms:W3CDTF">2019-03-04T08:13:28Z</dcterms:created>
  <dcterms:modified xsi:type="dcterms:W3CDTF">2024-02-22T02:33:19Z</dcterms:modified>
</cp:coreProperties>
</file>