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10.75.36.21\bf用度\令和５年度\02支出\050 検査試薬\03R6準備（入札）\01検査試薬\17公告\HPアップ用\"/>
    </mc:Choice>
  </mc:AlternateContent>
  <xr:revisionPtr revIDLastSave="0" documentId="13_ncr:101_{B5E62368-CD9F-4B16-9429-EF44067021F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書" sheetId="6" r:id="rId1"/>
    <sheet name="入札内訳" sheetId="2" r:id="rId2"/>
    <sheet name="明細書" sheetId="3" r:id="rId3"/>
  </sheets>
  <definedNames>
    <definedName name="_xlnm.Print_Area" localSheetId="0">入札書!$A$1:$H$34</definedName>
    <definedName name="_xlnm.Print_Area" localSheetId="1">入札内訳!$A$1:$B$17</definedName>
    <definedName name="_xlnm.Print_Area" localSheetId="2">明細書!$A$1:$I$149</definedName>
    <definedName name="_xlnm.Print_Titles" localSheetId="2">明細書!$1:$5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C3" i="3" s="1"/>
  <c r="I6" i="3"/>
  <c r="J148" i="3" l="1"/>
  <c r="J147" i="3"/>
  <c r="J145" i="3"/>
  <c r="J144" i="3"/>
  <c r="J143" i="3"/>
  <c r="J142" i="3"/>
  <c r="J141" i="3"/>
  <c r="J139" i="3"/>
  <c r="J138" i="3"/>
  <c r="J137" i="3"/>
  <c r="J135" i="3"/>
  <c r="J133" i="3"/>
  <c r="J132" i="3"/>
  <c r="J131" i="3"/>
  <c r="J130" i="3"/>
  <c r="J129" i="3"/>
  <c r="J127" i="3"/>
  <c r="J126" i="3"/>
  <c r="J125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1" i="3"/>
  <c r="J100" i="3"/>
  <c r="J99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M148" i="3"/>
  <c r="M147" i="3"/>
  <c r="M142" i="3"/>
  <c r="M143" i="3"/>
  <c r="M144" i="3"/>
  <c r="M145" i="3"/>
  <c r="M141" i="3"/>
  <c r="M138" i="3"/>
  <c r="M139" i="3"/>
  <c r="M137" i="3"/>
  <c r="M135" i="3"/>
  <c r="M136" i="3" s="1"/>
  <c r="M130" i="3"/>
  <c r="M131" i="3"/>
  <c r="M132" i="3"/>
  <c r="M133" i="3"/>
  <c r="M129" i="3"/>
  <c r="M126" i="3"/>
  <c r="M127" i="3"/>
  <c r="M125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03" i="3"/>
  <c r="M100" i="3"/>
  <c r="M101" i="3"/>
  <c r="M99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9" i="3"/>
  <c r="L100" i="3"/>
  <c r="L101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5" i="3"/>
  <c r="L126" i="3"/>
  <c r="L127" i="3"/>
  <c r="L129" i="3"/>
  <c r="L130" i="3"/>
  <c r="L131" i="3"/>
  <c r="L132" i="3"/>
  <c r="L133" i="3"/>
  <c r="L135" i="3"/>
  <c r="L136" i="3" s="1"/>
  <c r="L137" i="3"/>
  <c r="L138" i="3"/>
  <c r="L139" i="3"/>
  <c r="L141" i="3"/>
  <c r="L142" i="3"/>
  <c r="L143" i="3"/>
  <c r="L144" i="3"/>
  <c r="L145" i="3"/>
  <c r="L147" i="3"/>
  <c r="L148" i="3"/>
  <c r="L6" i="3"/>
  <c r="I148" i="3"/>
  <c r="I147" i="3"/>
  <c r="I145" i="3"/>
  <c r="I144" i="3"/>
  <c r="I143" i="3"/>
  <c r="I142" i="3"/>
  <c r="I141" i="3"/>
  <c r="I139" i="3"/>
  <c r="I138" i="3"/>
  <c r="I137" i="3"/>
  <c r="I135" i="3"/>
  <c r="I136" i="3" s="1"/>
  <c r="I133" i="3"/>
  <c r="I132" i="3"/>
  <c r="I131" i="3"/>
  <c r="I130" i="3"/>
  <c r="I129" i="3"/>
  <c r="I127" i="3"/>
  <c r="I126" i="3"/>
  <c r="I125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1" i="3"/>
  <c r="I100" i="3"/>
  <c r="I99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B11" i="2" l="1"/>
  <c r="N90" i="3"/>
  <c r="N66" i="3"/>
  <c r="N50" i="3"/>
  <c r="N34" i="3"/>
  <c r="N26" i="3"/>
  <c r="N10" i="3"/>
  <c r="N82" i="3"/>
  <c r="N74" i="3"/>
  <c r="N58" i="3"/>
  <c r="N42" i="3"/>
  <c r="N18" i="3"/>
  <c r="N136" i="3"/>
  <c r="N119" i="3"/>
  <c r="N111" i="3"/>
  <c r="N69" i="3"/>
  <c r="N101" i="3"/>
  <c r="N103" i="3"/>
  <c r="N37" i="3"/>
  <c r="N147" i="3"/>
  <c r="N123" i="3"/>
  <c r="N115" i="3"/>
  <c r="N107" i="3"/>
  <c r="M128" i="3"/>
  <c r="N144" i="3"/>
  <c r="N142" i="3"/>
  <c r="N141" i="3"/>
  <c r="N94" i="3"/>
  <c r="N86" i="3"/>
  <c r="N78" i="3"/>
  <c r="N70" i="3"/>
  <c r="N62" i="3"/>
  <c r="N54" i="3"/>
  <c r="N46" i="3"/>
  <c r="N38" i="3"/>
  <c r="N30" i="3"/>
  <c r="N22" i="3"/>
  <c r="N14" i="3"/>
  <c r="N91" i="3"/>
  <c r="N27" i="3"/>
  <c r="N19" i="3"/>
  <c r="N96" i="3"/>
  <c r="N88" i="3"/>
  <c r="N80" i="3"/>
  <c r="N72" i="3"/>
  <c r="N64" i="3"/>
  <c r="N56" i="3"/>
  <c r="N48" i="3"/>
  <c r="N40" i="3"/>
  <c r="N32" i="3"/>
  <c r="N16" i="3"/>
  <c r="N8" i="3"/>
  <c r="N131" i="3"/>
  <c r="N6" i="3"/>
  <c r="N139" i="3"/>
  <c r="N93" i="3"/>
  <c r="N85" i="3"/>
  <c r="N77" i="3"/>
  <c r="N61" i="3"/>
  <c r="N53" i="3"/>
  <c r="N45" i="3"/>
  <c r="N29" i="3"/>
  <c r="N21" i="3"/>
  <c r="N13" i="3"/>
  <c r="N148" i="3"/>
  <c r="N138" i="3"/>
  <c r="N127" i="3"/>
  <c r="N118" i="3"/>
  <c r="N110" i="3"/>
  <c r="N92" i="3"/>
  <c r="N84" i="3"/>
  <c r="N76" i="3"/>
  <c r="N68" i="3"/>
  <c r="N60" i="3"/>
  <c r="N52" i="3"/>
  <c r="N44" i="3"/>
  <c r="N36" i="3"/>
  <c r="N28" i="3"/>
  <c r="N20" i="3"/>
  <c r="N12" i="3"/>
  <c r="N126" i="3"/>
  <c r="N109" i="3"/>
  <c r="N100" i="3"/>
  <c r="N117" i="3"/>
  <c r="N145" i="3"/>
  <c r="N97" i="3"/>
  <c r="N89" i="3"/>
  <c r="N81" i="3"/>
  <c r="N73" i="3"/>
  <c r="N65" i="3"/>
  <c r="N57" i="3"/>
  <c r="N49" i="3"/>
  <c r="N41" i="3"/>
  <c r="N33" i="3"/>
  <c r="N25" i="3"/>
  <c r="N17" i="3"/>
  <c r="N9" i="3"/>
  <c r="I128" i="3"/>
  <c r="N122" i="3"/>
  <c r="N114" i="3"/>
  <c r="N106" i="3"/>
  <c r="N24" i="3"/>
  <c r="I149" i="3"/>
  <c r="N143" i="3"/>
  <c r="N99" i="3"/>
  <c r="M146" i="3"/>
  <c r="N95" i="3"/>
  <c r="N87" i="3"/>
  <c r="N79" i="3"/>
  <c r="N71" i="3"/>
  <c r="N63" i="3"/>
  <c r="N55" i="3"/>
  <c r="N47" i="3"/>
  <c r="N39" i="3"/>
  <c r="N31" i="3"/>
  <c r="N23" i="3"/>
  <c r="N15" i="3"/>
  <c r="N7" i="3"/>
  <c r="N120" i="3"/>
  <c r="N112" i="3"/>
  <c r="N104" i="3"/>
  <c r="N116" i="3"/>
  <c r="N108" i="3"/>
  <c r="M134" i="3"/>
  <c r="N83" i="3"/>
  <c r="N75" i="3"/>
  <c r="N67" i="3"/>
  <c r="N59" i="3"/>
  <c r="N51" i="3"/>
  <c r="N43" i="3"/>
  <c r="N35" i="3"/>
  <c r="N11" i="3"/>
  <c r="L128" i="3"/>
  <c r="N121" i="3"/>
  <c r="N113" i="3"/>
  <c r="N105" i="3"/>
  <c r="L149" i="3"/>
  <c r="L146" i="3"/>
  <c r="I146" i="3"/>
  <c r="L140" i="3"/>
  <c r="I140" i="3"/>
  <c r="N137" i="3"/>
  <c r="M140" i="3"/>
  <c r="N135" i="3"/>
  <c r="I124" i="3"/>
  <c r="L124" i="3"/>
  <c r="M102" i="3"/>
  <c r="L102" i="3"/>
  <c r="I102" i="3"/>
  <c r="N125" i="3"/>
  <c r="N133" i="3"/>
  <c r="N132" i="3"/>
  <c r="N130" i="3"/>
  <c r="L134" i="3"/>
  <c r="N129" i="3"/>
  <c r="I134" i="3"/>
  <c r="M149" i="3"/>
  <c r="M124" i="3"/>
  <c r="M98" i="3"/>
  <c r="L98" i="3"/>
  <c r="I98" i="3"/>
  <c r="N134" i="3" l="1"/>
  <c r="B10" i="2" s="1"/>
  <c r="N98" i="3"/>
  <c r="B6" i="2" s="1"/>
  <c r="N128" i="3"/>
  <c r="B9" i="2" s="1"/>
  <c r="N146" i="3"/>
  <c r="B13" i="2" s="1"/>
  <c r="N149" i="3"/>
  <c r="B14" i="2" s="1"/>
  <c r="N140" i="3"/>
  <c r="B12" i="2" s="1"/>
  <c r="N124" i="3"/>
  <c r="B8" i="2" s="1"/>
  <c r="N102" i="3"/>
  <c r="B7" i="2" s="1"/>
  <c r="B15" i="2" l="1"/>
  <c r="B25" i="6" s="1"/>
</calcChain>
</file>

<file path=xl/sharedStrings.xml><?xml version="1.0" encoding="utf-8"?>
<sst xmlns="http://schemas.openxmlformats.org/spreadsheetml/2006/main" count="492" uniqueCount="310">
  <si>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</si>
  <si>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4"/>
  </si>
  <si>
    <t>項番</t>
    <rPh sb="0" eb="2">
      <t>コウバン</t>
    </rPh>
    <phoneticPr fontId="4"/>
  </si>
  <si>
    <t>No.</t>
    <phoneticPr fontId="9"/>
  </si>
  <si>
    <t>メーカー名</t>
    <rPh sb="4" eb="5">
      <t>メイ</t>
    </rPh>
    <phoneticPr fontId="9"/>
  </si>
  <si>
    <t>ＪＡＮコード</t>
    <phoneticPr fontId="9"/>
  </si>
  <si>
    <t>商　品　名</t>
    <phoneticPr fontId="9"/>
  </si>
  <si>
    <t>規　格</t>
    <rPh sb="0" eb="1">
      <t>キ</t>
    </rPh>
    <rPh sb="2" eb="3">
      <t>カク</t>
    </rPh>
    <phoneticPr fontId="9"/>
  </si>
  <si>
    <t>購入予定数
（A）</t>
    <rPh sb="0" eb="2">
      <t>コウニュウ</t>
    </rPh>
    <rPh sb="2" eb="5">
      <t>ヨテイスウ</t>
    </rPh>
    <rPh sb="4" eb="5">
      <t>スウ</t>
    </rPh>
    <phoneticPr fontId="9"/>
  </si>
  <si>
    <t>100テスト</t>
  </si>
  <si>
    <t>290テスト</t>
  </si>
  <si>
    <t>280テスト</t>
  </si>
  <si>
    <t>250テスト</t>
  </si>
  <si>
    <t>210テスト</t>
  </si>
  <si>
    <t>200テスト</t>
  </si>
  <si>
    <t>300テスト</t>
  </si>
  <si>
    <t>400テスト</t>
  </si>
  <si>
    <t>265テスト</t>
  </si>
  <si>
    <t>150テスト</t>
  </si>
  <si>
    <t>102テスト</t>
  </si>
  <si>
    <t>500テスト</t>
  </si>
  <si>
    <t>200テスト</t>
    <phoneticPr fontId="9"/>
  </si>
  <si>
    <t>300テスト</t>
    <phoneticPr fontId="9"/>
  </si>
  <si>
    <t>日立ISEキャリブレータ</t>
    <rPh sb="0" eb="2">
      <t>ヒタチ</t>
    </rPh>
    <phoneticPr fontId="9"/>
  </si>
  <si>
    <t>1個</t>
    <rPh sb="1" eb="2">
      <t>コ</t>
    </rPh>
    <phoneticPr fontId="9"/>
  </si>
  <si>
    <t>1PC</t>
  </si>
  <si>
    <t>リクイチェックＤダイマーコントロール３</t>
    <phoneticPr fontId="9"/>
  </si>
  <si>
    <t>日立ISEチェックH</t>
    <rPh sb="0" eb="2">
      <t>ヒタチ</t>
    </rPh>
    <phoneticPr fontId="9"/>
  </si>
  <si>
    <t>日立ISEチェックL</t>
    <rPh sb="0" eb="2">
      <t>ヒタチ</t>
    </rPh>
    <phoneticPr fontId="9"/>
  </si>
  <si>
    <t>マルチクリーン/サンプルクリーナー１　RD</t>
    <phoneticPr fontId="9"/>
  </si>
  <si>
    <t>コバス用　アクチベーター</t>
    <rPh sb="3" eb="4">
      <t>ヨウ</t>
    </rPh>
    <phoneticPr fontId="9"/>
  </si>
  <si>
    <t>プレチコントロールCC１</t>
    <phoneticPr fontId="9"/>
  </si>
  <si>
    <t>プレチコントロールCC２</t>
    <phoneticPr fontId="9"/>
  </si>
  <si>
    <t>4987518507985</t>
    <phoneticPr fontId="9"/>
  </si>
  <si>
    <t>4987518507015</t>
  </si>
  <si>
    <t>4987518507176</t>
    <phoneticPr fontId="9"/>
  </si>
  <si>
    <t>カーディアックリーダーIQC　</t>
    <phoneticPr fontId="9"/>
  </si>
  <si>
    <t>1セット</t>
    <phoneticPr fontId="9"/>
  </si>
  <si>
    <t>富士フイルム和光純薬</t>
    <rPh sb="0" eb="2">
      <t>フジ</t>
    </rPh>
    <rPh sb="6" eb="10">
      <t>ワコウジュンヤク</t>
    </rPh>
    <phoneticPr fontId="9"/>
  </si>
  <si>
    <t>50枚</t>
    <rPh sb="2" eb="3">
      <t>マイ</t>
    </rPh>
    <phoneticPr fontId="9"/>
  </si>
  <si>
    <t>4987481149588</t>
  </si>
  <si>
    <t>4987481149618</t>
  </si>
  <si>
    <t>4987481142947</t>
  </si>
  <si>
    <t>4987481147362</t>
  </si>
  <si>
    <t>4987481147393</t>
  </si>
  <si>
    <t>4987481149632</t>
  </si>
  <si>
    <t>4987481147355</t>
  </si>
  <si>
    <t>4987481149564</t>
  </si>
  <si>
    <t>4987481147386</t>
  </si>
  <si>
    <t>4987481151468</t>
  </si>
  <si>
    <t>4987481148543</t>
  </si>
  <si>
    <t>4987481149724</t>
  </si>
  <si>
    <t>4987481152182</t>
  </si>
  <si>
    <t>富士ドライケムＣＲＰ キャリブレータＣＰ　</t>
    <phoneticPr fontId="9"/>
  </si>
  <si>
    <t>4987481151345</t>
  </si>
  <si>
    <t>富士ドライケム オートチップ　</t>
    <phoneticPr fontId="9"/>
  </si>
  <si>
    <t>4987481148550</t>
  </si>
  <si>
    <t>4987481150508</t>
  </si>
  <si>
    <t>4987481151796</t>
    <phoneticPr fontId="9"/>
  </si>
  <si>
    <t>シーメンスＨＣＤ</t>
  </si>
  <si>
    <t>100枚</t>
    <rPh sb="3" eb="4">
      <t>マイ</t>
    </rPh>
    <phoneticPr fontId="9"/>
  </si>
  <si>
    <t>ミナリスメディカル</t>
    <phoneticPr fontId="9"/>
  </si>
  <si>
    <t>アルフレッサファーマ</t>
    <phoneticPr fontId="9"/>
  </si>
  <si>
    <t>プライムチェック　ＨＣＧ</t>
    <phoneticPr fontId="9"/>
  </si>
  <si>
    <t>5回</t>
    <rPh sb="1" eb="2">
      <t>カイ</t>
    </rPh>
    <phoneticPr fontId="9"/>
  </si>
  <si>
    <t>イエローチップ　エッペン用 ２００μＬ</t>
    <phoneticPr fontId="9"/>
  </si>
  <si>
    <t>1000本</t>
    <rPh sb="4" eb="5">
      <t>ホン</t>
    </rPh>
    <phoneticPr fontId="9"/>
  </si>
  <si>
    <t>バイオデザイン</t>
    <phoneticPr fontId="9"/>
  </si>
  <si>
    <t>25回</t>
    <rPh sb="2" eb="3">
      <t>カイ</t>
    </rPh>
    <phoneticPr fontId="9"/>
  </si>
  <si>
    <t>アボットダイアグノスティクスメディカル</t>
    <phoneticPr fontId="9"/>
  </si>
  <si>
    <t>ダイナスクリーン™ HIV Combo （20回用）</t>
    <phoneticPr fontId="9"/>
  </si>
  <si>
    <t>20回</t>
    <rPh sb="2" eb="3">
      <t>カイ</t>
    </rPh>
    <phoneticPr fontId="9"/>
  </si>
  <si>
    <t>Ａ＆Ｔ</t>
    <phoneticPr fontId="9"/>
  </si>
  <si>
    <t>ドライヘマトＰＴ</t>
    <phoneticPr fontId="9"/>
  </si>
  <si>
    <t>ドライヘマト凝固コントロール　レベル１</t>
    <rPh sb="6" eb="8">
      <t>ギョウコ</t>
    </rPh>
    <phoneticPr fontId="9"/>
  </si>
  <si>
    <t>イムコア</t>
  </si>
  <si>
    <t>4987793107535</t>
  </si>
  <si>
    <t xml:space="preserve">ガンマクローン抗Ａ </t>
    <phoneticPr fontId="9"/>
  </si>
  <si>
    <t>4987793107542</t>
  </si>
  <si>
    <t xml:space="preserve">ガンマクローン抗Ｂ </t>
    <phoneticPr fontId="9"/>
  </si>
  <si>
    <t>4987427121005</t>
  </si>
  <si>
    <t>バイオクローン抗Ｄ</t>
    <rPh sb="7" eb="8">
      <t>アラガ</t>
    </rPh>
    <phoneticPr fontId="9"/>
  </si>
  <si>
    <t>20テスト</t>
    <phoneticPr fontId="9"/>
  </si>
  <si>
    <t>3回</t>
    <rPh sb="1" eb="2">
      <t>カイ</t>
    </rPh>
    <phoneticPr fontId="9"/>
  </si>
  <si>
    <t>項番</t>
    <rPh sb="0" eb="2">
      <t>コウバン</t>
    </rPh>
    <phoneticPr fontId="3"/>
  </si>
  <si>
    <t>税抜見積単価（円）
（B）</t>
    <rPh sb="0" eb="2">
      <t>ゼイヌキ</t>
    </rPh>
    <rPh sb="2" eb="4">
      <t>ミツモリ</t>
    </rPh>
    <rPh sb="4" eb="6">
      <t>タンカ</t>
    </rPh>
    <rPh sb="7" eb="8">
      <t>エン</t>
    </rPh>
    <phoneticPr fontId="4"/>
  </si>
  <si>
    <t>項番１計</t>
    <rPh sb="0" eb="2">
      <t>コウバン</t>
    </rPh>
    <rPh sb="3" eb="4">
      <t>ケイ</t>
    </rPh>
    <phoneticPr fontId="3"/>
  </si>
  <si>
    <t>項番２計</t>
    <rPh sb="0" eb="2">
      <t>コウバン</t>
    </rPh>
    <rPh sb="3" eb="4">
      <t>ケイ</t>
    </rPh>
    <phoneticPr fontId="3"/>
  </si>
  <si>
    <t>項番３計</t>
    <rPh sb="0" eb="2">
      <t>コウバン</t>
    </rPh>
    <rPh sb="3" eb="4">
      <t>ケイ</t>
    </rPh>
    <phoneticPr fontId="3"/>
  </si>
  <si>
    <t>項番４計</t>
    <rPh sb="0" eb="2">
      <t>コウバン</t>
    </rPh>
    <rPh sb="3" eb="4">
      <t>ケイ</t>
    </rPh>
    <phoneticPr fontId="3"/>
  </si>
  <si>
    <t>項番５計</t>
    <rPh sb="0" eb="2">
      <t>コウバン</t>
    </rPh>
    <rPh sb="3" eb="4">
      <t>ケイ</t>
    </rPh>
    <phoneticPr fontId="3"/>
  </si>
  <si>
    <t>項番６計</t>
    <rPh sb="0" eb="2">
      <t>コウバン</t>
    </rPh>
    <rPh sb="3" eb="4">
      <t>ケイ</t>
    </rPh>
    <phoneticPr fontId="3"/>
  </si>
  <si>
    <t>項番７計</t>
    <rPh sb="0" eb="2">
      <t>コウバン</t>
    </rPh>
    <rPh sb="3" eb="4">
      <t>ケイ</t>
    </rPh>
    <phoneticPr fontId="3"/>
  </si>
  <si>
    <t>項番８計</t>
    <rPh sb="0" eb="2">
      <t>コウバン</t>
    </rPh>
    <rPh sb="3" eb="4">
      <t>ケイ</t>
    </rPh>
    <phoneticPr fontId="3"/>
  </si>
  <si>
    <t>項番９計</t>
    <rPh sb="0" eb="2">
      <t>コウバン</t>
    </rPh>
    <rPh sb="3" eb="4">
      <t>ケイ</t>
    </rPh>
    <phoneticPr fontId="3"/>
  </si>
  <si>
    <t>合計金額</t>
    <rPh sb="0" eb="4">
      <t>ゴウケイキンガク</t>
    </rPh>
    <phoneticPr fontId="3"/>
  </si>
  <si>
    <t>エラー</t>
    <phoneticPr fontId="4"/>
  </si>
  <si>
    <t>税抜見積金額（円）
(A×B)</t>
    <rPh sb="0" eb="2">
      <t>ゼイヌキ</t>
    </rPh>
    <rPh sb="2" eb="4">
      <t>ミツモリ</t>
    </rPh>
    <rPh sb="4" eb="6">
      <t>キンガク</t>
    </rPh>
    <rPh sb="7" eb="8">
      <t>エン</t>
    </rPh>
    <phoneticPr fontId="4"/>
  </si>
  <si>
    <t>合計</t>
    <rPh sb="0" eb="2">
      <t>ゴウケイ</t>
    </rPh>
    <phoneticPr fontId="3"/>
  </si>
  <si>
    <t>エクルーシス試薬 HBsAgⅡV2</t>
    <phoneticPr fontId="9"/>
  </si>
  <si>
    <t>エクルーシス プレチコントロール HBsAg Ⅱ</t>
    <phoneticPr fontId="3"/>
  </si>
  <si>
    <t>9000シリーズ用 デタミナーL TC Ⅱ</t>
    <phoneticPr fontId="3"/>
  </si>
  <si>
    <t>9000シリーズ用 デタミナーL TG Ⅱ</t>
    <phoneticPr fontId="3"/>
  </si>
  <si>
    <t>9000シリーズ用 デタミナーL UN</t>
    <phoneticPr fontId="3"/>
  </si>
  <si>
    <t>デタミナー標準血清 脂質測定用 RD</t>
    <phoneticPr fontId="3"/>
  </si>
  <si>
    <t>COBAS アンモニア/エタノール/CO2 キャリブレーター</t>
    <phoneticPr fontId="3"/>
  </si>
  <si>
    <t>総・直接ビリルビン測定用 ネスコート BIL標準</t>
    <phoneticPr fontId="3"/>
  </si>
  <si>
    <t>プレチセット TDM Ⅰ マルチキャリブレーター</t>
    <phoneticPr fontId="3"/>
  </si>
  <si>
    <t>自動分析用 キャリブレーターⅡ （C.f.a.s.Ⅱ）</t>
    <phoneticPr fontId="3"/>
  </si>
  <si>
    <t>C.f.a.s. HbA1c</t>
    <phoneticPr fontId="3"/>
  </si>
  <si>
    <t>CRPX標準液NX</t>
    <phoneticPr fontId="3"/>
  </si>
  <si>
    <t>RPR標準血清</t>
    <phoneticPr fontId="3"/>
  </si>
  <si>
    <t>RPRコントロール</t>
    <phoneticPr fontId="3"/>
  </si>
  <si>
    <t>日立ISE標準液 High</t>
    <phoneticPr fontId="3"/>
  </si>
  <si>
    <t>日立ISE標準液 Low</t>
    <phoneticPr fontId="3"/>
  </si>
  <si>
    <t>エクルーシス プローブ ウォッシュ M</t>
    <phoneticPr fontId="3"/>
  </si>
  <si>
    <t>エクルーシス クリーンセル M</t>
    <phoneticPr fontId="3"/>
  </si>
  <si>
    <t>エクルーシス プレクリーン M</t>
    <phoneticPr fontId="3"/>
  </si>
  <si>
    <t>エクルーシス試薬 （共通試薬） プロセルM</t>
    <phoneticPr fontId="3"/>
  </si>
  <si>
    <t>エクルーシス PC/CCカップ M</t>
    <phoneticPr fontId="3"/>
  </si>
  <si>
    <t>エクルーシス アッセイカップ/チップ M</t>
    <phoneticPr fontId="3"/>
  </si>
  <si>
    <t>c501/502用 反応容器24個入り</t>
    <phoneticPr fontId="3"/>
  </si>
  <si>
    <t>c501用 メンテナンスキット</t>
    <phoneticPr fontId="3"/>
  </si>
  <si>
    <t>c501用 ISEプローブ</t>
    <phoneticPr fontId="3"/>
  </si>
  <si>
    <t>c501/502/702用 ハロゲンランプ</t>
    <phoneticPr fontId="3"/>
  </si>
  <si>
    <t>c501/502用 試薬プローブ</t>
    <phoneticPr fontId="3"/>
  </si>
  <si>
    <t>コバス　Liat　SARSｰCOV2&amp;FluA/B</t>
    <phoneticPr fontId="9"/>
  </si>
  <si>
    <t>コバス　Liat　SARSｰCOV2&amp;FluA/Bコントロールキット</t>
    <phoneticPr fontId="9"/>
  </si>
  <si>
    <t xml:space="preserve">カーディアックトロポニンＴプラス コバスh232用 </t>
    <phoneticPr fontId="9"/>
  </si>
  <si>
    <t xml:space="preserve">カーディアック　Ｄダイマー　コバスh232用 </t>
    <rPh sb="21" eb="22">
      <t>ヨウ</t>
    </rPh>
    <phoneticPr fontId="9"/>
  </si>
  <si>
    <t>エクルーシス試薬 Anti－TP</t>
  </si>
  <si>
    <t xml:space="preserve">富士ドライケムＮＨ３－ＰⅡ </t>
    <rPh sb="0" eb="2">
      <t>フジ</t>
    </rPh>
    <phoneticPr fontId="9"/>
  </si>
  <si>
    <t xml:space="preserve">富士ドライケムＮＨ３－WⅡ </t>
    <rPh sb="0" eb="2">
      <t>フジ</t>
    </rPh>
    <phoneticPr fontId="9"/>
  </si>
  <si>
    <t xml:space="preserve">富士トライＧＰＴ／ＡＬＴ－ＰⅢ </t>
  </si>
  <si>
    <t>富士ドライケムＣＡ－ＰⅢ</t>
  </si>
  <si>
    <t>富士トライＧＯＴ／ＡＳＴ－ＰⅢ</t>
  </si>
  <si>
    <t>アイベックススクリーン　Ｍ－１</t>
  </si>
  <si>
    <t>ドライヘマトＡＰＴＴ－2</t>
  </si>
  <si>
    <t xml:space="preserve">47404321　クイックラン用セル </t>
    <phoneticPr fontId="9"/>
  </si>
  <si>
    <t xml:space="preserve">46150701　マイクロＴＰ－ＡＲ（２／ＱＲ） </t>
    <phoneticPr fontId="3"/>
  </si>
  <si>
    <t xml:space="preserve">46451891　蛋白標準液（２／ＱＲ） </t>
    <phoneticPr fontId="9"/>
  </si>
  <si>
    <t>→自動計算</t>
    <rPh sb="1" eb="5">
      <t>ジドウケイサン</t>
    </rPh>
    <phoneticPr fontId="3"/>
  </si>
  <si>
    <t>日立ハイテクフィールディング</t>
    <rPh sb="0" eb="2">
      <t>ヒタチ</t>
    </rPh>
    <phoneticPr fontId="9"/>
  </si>
  <si>
    <t>ロシュ・ダイアグノスティックス</t>
  </si>
  <si>
    <t>59ml×12本</t>
    <rPh sb="7" eb="8">
      <t>ホン</t>
    </rPh>
    <phoneticPr fontId="9"/>
  </si>
  <si>
    <t>9×12ml用</t>
    <rPh sb="6" eb="7">
      <t>ヨウ</t>
    </rPh>
    <phoneticPr fontId="9"/>
  </si>
  <si>
    <t>4×5ml用</t>
  </si>
  <si>
    <t>4×5ml用</t>
    <rPh sb="5" eb="6">
      <t>ヨウ</t>
    </rPh>
    <phoneticPr fontId="9"/>
  </si>
  <si>
    <t>20ml</t>
  </si>
  <si>
    <t>10ml</t>
  </si>
  <si>
    <t>0.5ml×10</t>
    <phoneticPr fontId="3"/>
  </si>
  <si>
    <t>5×1ml</t>
    <phoneticPr fontId="3"/>
  </si>
  <si>
    <t>6×3ml</t>
    <phoneticPr fontId="3"/>
  </si>
  <si>
    <t>2×4ml</t>
    <phoneticPr fontId="3"/>
  </si>
  <si>
    <t>5×2ml</t>
    <phoneticPr fontId="3"/>
  </si>
  <si>
    <t>1×5ml</t>
    <phoneticPr fontId="3"/>
  </si>
  <si>
    <t>12×3ml</t>
    <phoneticPr fontId="3"/>
  </si>
  <si>
    <t>3×2ml</t>
    <phoneticPr fontId="3"/>
  </si>
  <si>
    <t>1×2ml</t>
    <phoneticPr fontId="3"/>
  </si>
  <si>
    <t>1×1ml</t>
    <phoneticPr fontId="3"/>
  </si>
  <si>
    <t>4×2ml</t>
    <phoneticPr fontId="3"/>
  </si>
  <si>
    <t>2×1ml</t>
    <phoneticPr fontId="3"/>
  </si>
  <si>
    <t>2×22.5ml</t>
    <phoneticPr fontId="3"/>
  </si>
  <si>
    <t>300ml×4</t>
    <phoneticPr fontId="3"/>
  </si>
  <si>
    <t>1×50ml</t>
    <phoneticPr fontId="3"/>
  </si>
  <si>
    <t>5ml×6</t>
    <phoneticPr fontId="3"/>
  </si>
  <si>
    <t>2×1800ml</t>
    <phoneticPr fontId="3"/>
  </si>
  <si>
    <t>500ml×4</t>
    <phoneticPr fontId="3"/>
  </si>
  <si>
    <t>5×100ml</t>
    <phoneticPr fontId="3"/>
  </si>
  <si>
    <t>12×59ml</t>
    <phoneticPr fontId="3"/>
  </si>
  <si>
    <t>12×70ml</t>
    <phoneticPr fontId="3"/>
  </si>
  <si>
    <t>1×2000ml</t>
    <phoneticPr fontId="3"/>
  </si>
  <si>
    <t>5×600ml</t>
    <phoneticPr fontId="3"/>
  </si>
  <si>
    <t>3ml×5</t>
    <phoneticPr fontId="3"/>
  </si>
  <si>
    <t>1×12PC</t>
    <phoneticPr fontId="3"/>
  </si>
  <si>
    <t>1×4032PC</t>
    <phoneticPr fontId="3"/>
  </si>
  <si>
    <t>3ml分×5</t>
    <rPh sb="3" eb="4">
      <t>フン</t>
    </rPh>
    <phoneticPr fontId="9"/>
  </si>
  <si>
    <t>1ml×3</t>
    <phoneticPr fontId="3"/>
  </si>
  <si>
    <t>96本×6</t>
    <rPh sb="2" eb="3">
      <t>ホン</t>
    </rPh>
    <phoneticPr fontId="9"/>
  </si>
  <si>
    <t>32ml×5</t>
    <phoneticPr fontId="3"/>
  </si>
  <si>
    <t>280個×2</t>
    <rPh sb="3" eb="4">
      <t>コ</t>
    </rPh>
    <phoneticPr fontId="9"/>
  </si>
  <si>
    <t>24ml×4</t>
    <phoneticPr fontId="3"/>
  </si>
  <si>
    <t>5ml×4</t>
    <phoneticPr fontId="3"/>
  </si>
  <si>
    <t>1ml×6</t>
    <phoneticPr fontId="3"/>
  </si>
  <si>
    <t>バイオ・ラッドラボラトリーズ</t>
    <phoneticPr fontId="9"/>
  </si>
  <si>
    <t>バイオ・ラッドラボラトリーズ</t>
    <phoneticPr fontId="3"/>
  </si>
  <si>
    <t>イムコア</t>
    <phoneticPr fontId="3"/>
  </si>
  <si>
    <t>オーソ・クリニカル・ダイアグノスティックス</t>
    <phoneticPr fontId="9"/>
  </si>
  <si>
    <t>ユーケンサイエンス</t>
    <phoneticPr fontId="3"/>
  </si>
  <si>
    <t>Ｌ－コンセーラーＤ「ニッスイ」　56860</t>
    <phoneticPr fontId="3"/>
  </si>
  <si>
    <t>リクイチェックＤダイマーコントロール１</t>
    <phoneticPr fontId="9"/>
  </si>
  <si>
    <t>Ｄダイマーキャリブレーター（Ⅰ）</t>
    <phoneticPr fontId="3"/>
  </si>
  <si>
    <t>10テスト</t>
    <phoneticPr fontId="9"/>
  </si>
  <si>
    <t>4987481147379</t>
  </si>
  <si>
    <t>4987481141933</t>
    <phoneticPr fontId="3"/>
  </si>
  <si>
    <t xml:space="preserve">富士ドライケムＭＧ－ＰⅢ </t>
    <phoneticPr fontId="3"/>
  </si>
  <si>
    <t xml:space="preserve">富士ドライケムＩＰ－Ｐ </t>
    <phoneticPr fontId="3"/>
  </si>
  <si>
    <t xml:space="preserve">富士ドライケムＣＲＥ－ＰⅢ </t>
    <phoneticPr fontId="3"/>
  </si>
  <si>
    <t>富士ドライケムＴＢＩＬ－ＰⅢ</t>
    <phoneticPr fontId="3"/>
  </si>
  <si>
    <t>富士ドライケムＣＰＫ－ＰⅢ</t>
    <phoneticPr fontId="3"/>
  </si>
  <si>
    <t>富士ドライケムスライド ＡＭＹＬ－ＰⅢ　</t>
    <phoneticPr fontId="3"/>
  </si>
  <si>
    <t xml:space="preserve">富士ドライケムＮａ－Ｋ－Ｃｌ </t>
    <phoneticPr fontId="3"/>
  </si>
  <si>
    <t>富士ドライケムＧＬＵ－ＰⅢ</t>
    <phoneticPr fontId="3"/>
  </si>
  <si>
    <t xml:space="preserve">富士ドライケムＢＵＮ－ＰⅢ </t>
    <phoneticPr fontId="3"/>
  </si>
  <si>
    <t>島津ダイアグノスティクス</t>
    <rPh sb="0" eb="2">
      <t>シマヅ</t>
    </rPh>
    <phoneticPr fontId="9"/>
  </si>
  <si>
    <t xml:space="preserve">Ｎ－マルティスティックスＳＧ－Ｌ </t>
    <phoneticPr fontId="3"/>
  </si>
  <si>
    <t>4580053970377</t>
    <phoneticPr fontId="3"/>
  </si>
  <si>
    <t>エクルーシス試薬 Anti－HCVⅡ</t>
    <phoneticPr fontId="3"/>
  </si>
  <si>
    <t>エクルーシス プレチコントロール Anti－TP</t>
    <phoneticPr fontId="3"/>
  </si>
  <si>
    <t>エクルーシス プレチコントロール Anti－HCV</t>
    <phoneticPr fontId="3"/>
  </si>
  <si>
    <t>メタボリード標準血清HDL/LDL－C測定用RD</t>
    <phoneticPr fontId="3"/>
  </si>
  <si>
    <t>コバス システム c パック マルチカセット</t>
    <phoneticPr fontId="3"/>
  </si>
  <si>
    <t>各1×0.5ml（6濃度）</t>
    <rPh sb="0" eb="1">
      <t>カク</t>
    </rPh>
    <rPh sb="10" eb="12">
      <t>ノウド</t>
    </rPh>
    <phoneticPr fontId="3"/>
  </si>
  <si>
    <t>各1×1ml（5濃度）</t>
    <rPh sb="8" eb="10">
      <t>ノウド</t>
    </rPh>
    <phoneticPr fontId="3"/>
  </si>
  <si>
    <t>コバス システム ティナクアント Ｄダイマー(Ⅰ)</t>
  </si>
  <si>
    <t>コバス システム アクアオート カイノス ALB試薬</t>
  </si>
  <si>
    <t>コバス システム 血清中総ビリルビン測定用 ネスコート VL T－BIL</t>
  </si>
  <si>
    <t>コバス システム アクアオート カイノス Ca試薬</t>
  </si>
  <si>
    <t>コバス システム アクアオート カイノス CRE－Ⅲ plus</t>
  </si>
  <si>
    <t>コバス システム リキテック グルコース・HK・テスト</t>
  </si>
  <si>
    <t>コバス システム メタボリードHDL－C</t>
  </si>
  <si>
    <t>コバス システム コバス試薬 TPⅡ</t>
  </si>
  <si>
    <t>コバス システム コバス試薬 エタノール Ⅲ</t>
  </si>
  <si>
    <t>コバス システム コバス試薬 IP Ⅱ</t>
  </si>
  <si>
    <t>コバス システム リキテック MgⅡ</t>
  </si>
  <si>
    <t>コバス システム コバス試薬 UAⅡ</t>
  </si>
  <si>
    <t>コバス システム コバス試薬 カルバマゼピンIII</t>
  </si>
  <si>
    <t>コバス システム コバス試薬 バルプロ酸Ⅱ</t>
  </si>
  <si>
    <t>コバス システム コバス試薬 リチウム</t>
  </si>
  <si>
    <t>コバス システム CRP－ラテックスX2「生研」NX</t>
  </si>
  <si>
    <t>コバス システム コバス試薬 HbA1cIII</t>
  </si>
  <si>
    <t>コバス システム メディエース RPR （RD)</t>
  </si>
  <si>
    <t>コバス システム コバス試薬 ALTL</t>
  </si>
  <si>
    <t>コバス システム コバス試薬 AMY Ⅱ</t>
  </si>
  <si>
    <t>コバス システム コバス試薬 ASTL</t>
  </si>
  <si>
    <t>コバス システム　コバス試薬　ALP　IFCC　Gen.2 S</t>
    <rPh sb="12" eb="14">
      <t>シヤク</t>
    </rPh>
    <phoneticPr fontId="9"/>
  </si>
  <si>
    <t xml:space="preserve">コバス システム　コバス試薬　LDH　IFCC　Gen.2 </t>
    <rPh sb="12" eb="14">
      <t>シヤク</t>
    </rPh>
    <phoneticPr fontId="9"/>
  </si>
  <si>
    <t>コバス システム クイックオート ネオ Ch－E</t>
  </si>
  <si>
    <t>コバス システム コバス試薬 GGT Ⅱ</t>
  </si>
  <si>
    <t>コバス システム HbA1c 溶血用試薬</t>
  </si>
  <si>
    <t>コバス システム 電解質分析用 希釈液</t>
  </si>
  <si>
    <t>コバス システム SI 2</t>
  </si>
  <si>
    <t>コバス システム 電解質分析用 比較電極液</t>
  </si>
  <si>
    <t>コバス システム ACID WASH</t>
  </si>
  <si>
    <t>コバス システム 電解質分析用 内部標準液</t>
  </si>
  <si>
    <t>コバス システム SMS</t>
  </si>
  <si>
    <t>コバス システム ISE 洗浄液 （N）</t>
  </si>
  <si>
    <t>コバス システム NACL</t>
  </si>
  <si>
    <t>コバス システム K 電極 （赤）</t>
  </si>
  <si>
    <t>コバス システム Cl 電極 （緑）</t>
  </si>
  <si>
    <t>コバス システム Na 電極 （黄）</t>
  </si>
  <si>
    <t>コバス システム 比較電極</t>
  </si>
  <si>
    <t>コバス システム コバス試薬CK200テスト</t>
    <rPh sb="12" eb="14">
      <t>シヤク</t>
    </rPh>
    <phoneticPr fontId="9"/>
  </si>
  <si>
    <t>コバス システム NAOHD</t>
    <phoneticPr fontId="3"/>
  </si>
  <si>
    <t>コバス システム NAOH－D （2本入り）</t>
    <phoneticPr fontId="3"/>
  </si>
  <si>
    <t>コバス システム エコタージェント</t>
    <phoneticPr fontId="3"/>
  </si>
  <si>
    <t>3ml×20（2濃度）</t>
    <rPh sb="8" eb="10">
      <t>ノウド</t>
    </rPh>
    <phoneticPr fontId="2"/>
  </si>
  <si>
    <t>1ml×6</t>
    <phoneticPr fontId="3"/>
  </si>
  <si>
    <t xml:space="preserve">富士ドライケムＡＬＢp－ＰS </t>
    <phoneticPr fontId="3"/>
  </si>
  <si>
    <t>富士ドライケムＧＧＴ－ＰⅢ</t>
    <phoneticPr fontId="3"/>
  </si>
  <si>
    <t>富士ドライケムCRP希釈液</t>
    <rPh sb="10" eb="12">
      <t>キシャク</t>
    </rPh>
    <rPh sb="12" eb="13">
      <t>エキ</t>
    </rPh>
    <phoneticPr fontId="9"/>
  </si>
  <si>
    <t>ウロピースＳ2</t>
    <phoneticPr fontId="9"/>
  </si>
  <si>
    <t>各2×2ml</t>
    <rPh sb="0" eb="1">
      <t>カク</t>
    </rPh>
    <phoneticPr fontId="3"/>
  </si>
  <si>
    <t>各8×1.3ml</t>
    <rPh sb="0" eb="1">
      <t>カク</t>
    </rPh>
    <phoneticPr fontId="3"/>
  </si>
  <si>
    <t>オートLIA FM RDS用</t>
    <phoneticPr fontId="3"/>
  </si>
  <si>
    <t>オートLIA FM 標準品 RDS用</t>
    <phoneticPr fontId="3"/>
  </si>
  <si>
    <t>LIA FM コントロール H</t>
    <phoneticPr fontId="3"/>
  </si>
  <si>
    <t>LIA FM コントロール L</t>
    <phoneticPr fontId="3"/>
  </si>
  <si>
    <t>コバス システム 血清中直接ビリルビン測定用 ネスコート VL D－BIL</t>
    <rPh sb="12" eb="14">
      <t>チョクセツ</t>
    </rPh>
    <phoneticPr fontId="3"/>
  </si>
  <si>
    <t>c501/502用 サンプルプローブ</t>
    <phoneticPr fontId="3"/>
  </si>
  <si>
    <t>富士ドライケムＣＲＰ－ＳⅢ</t>
    <phoneticPr fontId="3"/>
  </si>
  <si>
    <t xml:space="preserve">富士ドライケム電解質参照液ＲＥ </t>
    <rPh sb="7" eb="10">
      <t>デンカイシツ</t>
    </rPh>
    <rPh sb="12" eb="13">
      <t>エキ</t>
    </rPh>
    <phoneticPr fontId="9"/>
  </si>
  <si>
    <t xml:space="preserve">リクイチェック糖尿病 Levels 1 </t>
    <phoneticPr fontId="9"/>
  </si>
  <si>
    <t>リクイチェック糖尿病 Levels 2</t>
    <phoneticPr fontId="9"/>
  </si>
  <si>
    <t>以下、明細書シートから自動反映</t>
    <rPh sb="0" eb="2">
      <t>イカ</t>
    </rPh>
    <rPh sb="3" eb="6">
      <t>メイサイショ</t>
    </rPh>
    <rPh sb="11" eb="13">
      <t>ジドウ</t>
    </rPh>
    <rPh sb="13" eb="15">
      <t>ハンエイ</t>
    </rPh>
    <phoneticPr fontId="3"/>
  </si>
  <si>
    <t>I列整数フラグ
※無効フラグ</t>
    <rPh sb="1" eb="2">
      <t>レツ</t>
    </rPh>
    <rPh sb="2" eb="4">
      <t>セイスウ</t>
    </rPh>
    <rPh sb="9" eb="11">
      <t>ムコウ</t>
    </rPh>
    <phoneticPr fontId="3"/>
  </si>
  <si>
    <t>I列金額入力フラグ
※I列がゼロ又は空欄の場合１
※辞退or無効フラグ</t>
    <rPh sb="1" eb="2">
      <t>レツ</t>
    </rPh>
    <rPh sb="2" eb="4">
      <t>キンガク</t>
    </rPh>
    <rPh sb="4" eb="6">
      <t>ニュウリョク</t>
    </rPh>
    <rPh sb="12" eb="13">
      <t>レツ</t>
    </rPh>
    <rPh sb="16" eb="17">
      <t>マタ</t>
    </rPh>
    <rPh sb="18" eb="20">
      <t>クウラン</t>
    </rPh>
    <rPh sb="21" eb="23">
      <t>バアイ</t>
    </rPh>
    <rPh sb="26" eb="28">
      <t>ジタイ</t>
    </rPh>
    <rPh sb="30" eb="32">
      <t>ムコウ</t>
    </rPh>
    <phoneticPr fontId="3"/>
  </si>
  <si>
    <t>↓単価を記載ください</t>
    <rPh sb="1" eb="3">
      <t>タンカ</t>
    </rPh>
    <rPh sb="4" eb="6">
      <t>キサイ</t>
    </rPh>
    <phoneticPr fontId="3"/>
  </si>
  <si>
    <t>100テスト</t>
    <phoneticPr fontId="3"/>
  </si>
  <si>
    <t>210テスト</t>
    <phoneticPr fontId="3"/>
  </si>
  <si>
    <t>日立ハイテクフィールディング</t>
    <rPh sb="0" eb="2">
      <t>ヒタチ</t>
    </rPh>
    <phoneticPr fontId="2"/>
  </si>
  <si>
    <t>入　札　書</t>
    <rPh sb="0" eb="1">
      <t>ニュウ</t>
    </rPh>
    <rPh sb="2" eb="3">
      <t>サツ</t>
    </rPh>
    <rPh sb="4" eb="5">
      <t>ショ</t>
    </rPh>
    <phoneticPr fontId="4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</si>
  <si>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4"/>
  </si>
  <si>
    <t>（宛先）</t>
    <rPh sb="1" eb="3">
      <t>アテサキ</t>
    </rPh>
    <phoneticPr fontId="4"/>
  </si>
  <si>
    <t>地方独立行政法人埼玉県立病院機構</t>
    <rPh sb="0" eb="2">
      <t>チホウ</t>
    </rPh>
    <rPh sb="2" eb="4">
      <t>ドクリツ</t>
    </rPh>
    <rPh sb="4" eb="6">
      <t>ギョウセイ</t>
    </rPh>
    <rPh sb="6" eb="8">
      <t>ホウジン</t>
    </rPh>
    <rPh sb="8" eb="10">
      <t>サイタマ</t>
    </rPh>
    <rPh sb="10" eb="12">
      <t>ケンリツ</t>
    </rPh>
    <rPh sb="12" eb="14">
      <t>ビョウイン</t>
    </rPh>
    <rPh sb="14" eb="16">
      <t>キコウ</t>
    </rPh>
    <phoneticPr fontId="4"/>
  </si>
  <si>
    <t>埼玉県立精神医療センター　病院長</t>
    <rPh sb="0" eb="8">
      <t>サイタマケンリツセイシンイリョウ</t>
    </rPh>
    <rPh sb="13" eb="16">
      <t>ビョウインチョウ</t>
    </rPh>
    <phoneticPr fontId="4"/>
  </si>
  <si>
    <t>住所又は所在地</t>
    <rPh sb="0" eb="2">
      <t>ジュウショ</t>
    </rPh>
    <rPh sb="2" eb="3">
      <t>マタ</t>
    </rPh>
    <rPh sb="4" eb="7">
      <t>ショザイチ</t>
    </rPh>
    <phoneticPr fontId="4"/>
  </si>
  <si>
    <t>上記代理人氏名</t>
    <rPh sb="0" eb="2">
      <t>ジョウキ</t>
    </rPh>
    <rPh sb="2" eb="5">
      <t>ダイリニン</t>
    </rPh>
    <rPh sb="5" eb="7">
      <t>シメイ</t>
    </rPh>
    <phoneticPr fontId="4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</si>
  <si>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4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</si>
  <si>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4"/>
  </si>
  <si>
    <t>記</t>
    <rPh sb="0" eb="1">
      <t>キ</t>
    </rPh>
    <phoneticPr fontId="4"/>
  </si>
  <si>
    <t>納入場所　　埼玉県立精神医療センター</t>
    <rPh sb="0" eb="2">
      <t>ノウニュウ</t>
    </rPh>
    <rPh sb="2" eb="4">
      <t>バショ</t>
    </rPh>
    <rPh sb="6" eb="8">
      <t>サイタマ</t>
    </rPh>
    <rPh sb="8" eb="10">
      <t>ケンリツ</t>
    </rPh>
    <rPh sb="10" eb="12">
      <t>セイシン</t>
    </rPh>
    <rPh sb="12" eb="14">
      <t>イリョウ</t>
    </rPh>
    <phoneticPr fontId="4"/>
  </si>
  <si>
    <t>入札金額</t>
    <rPh sb="0" eb="2">
      <t>ニュウサツ</t>
    </rPh>
    <rPh sb="2" eb="3">
      <t>キン</t>
    </rPh>
    <rPh sb="3" eb="4">
      <t>ガク</t>
    </rPh>
    <phoneticPr fontId="4"/>
  </si>
  <si>
    <t>くじ番号</t>
    <rPh sb="2" eb="4">
      <t>バンゴウ</t>
    </rPh>
    <phoneticPr fontId="4"/>
  </si>
  <si>
    <t>【別紙】令和６年度検査試薬単価契約　入札内訳</t>
    <rPh sb="1" eb="3">
      <t>ベッシ</t>
    </rPh>
    <rPh sb="4" eb="6">
      <t>レイワ</t>
    </rPh>
    <rPh sb="7" eb="8">
      <t>ネン</t>
    </rPh>
    <rPh sb="8" eb="9">
      <t>ド</t>
    </rPh>
    <rPh sb="9" eb="13">
      <t>ケンサシヤク</t>
    </rPh>
    <rPh sb="13" eb="17">
      <t>タンカケイヤク</t>
    </rPh>
    <rPh sb="18" eb="22">
      <t>ニュウサツウチワケ</t>
    </rPh>
    <phoneticPr fontId="4"/>
  </si>
  <si>
    <t>(注意事項)</t>
    <rPh sb="1" eb="5">
      <t>チュウイジコウ</t>
    </rPh>
    <phoneticPr fontId="3"/>
  </si>
  <si>
    <t>・内訳は別紙入札内訳のとおり　
・消費税及び地方消費税を含まず</t>
    <rPh sb="1" eb="3">
      <t>ウチワケ</t>
    </rPh>
    <rPh sb="4" eb="6">
      <t>ベッシ</t>
    </rPh>
    <rPh sb="17" eb="20">
      <t>ショウヒゼイ</t>
    </rPh>
    <rPh sb="20" eb="21">
      <t>オヨ</t>
    </rPh>
    <rPh sb="22" eb="27">
      <t>チホウショウヒゼイ</t>
    </rPh>
    <rPh sb="28" eb="29">
      <t>フク</t>
    </rPh>
    <phoneticPr fontId="4"/>
  </si>
  <si>
    <t>　落札決定に当たっては、入札書に記載された金額に、当該金額の１００分の１０に相当する額を加算した額（当該金額に１円未満の端数があるときは、その端数金額を切り捨てた金額）をもって落札価格とするので、消費税に係る課税事業者であるか免税事業者であるかを問わず、見積もった契約希望金額の１１０分の１００に相当する金額を記載すること。</t>
    <phoneticPr fontId="3"/>
  </si>
  <si>
    <t>３桁のくじ番号(000～999)を入力してください</t>
    <rPh sb="1" eb="2">
      <t>ケタ</t>
    </rPh>
    <rPh sb="5" eb="7">
      <t>バンゴウ</t>
    </rPh>
    <rPh sb="17" eb="19">
      <t>ニュウリョク</t>
    </rPh>
    <phoneticPr fontId="4"/>
  </si>
  <si>
    <t>調達案件名　令和６年度検査試薬単価契約(項番１～９)</t>
    <rPh sb="0" eb="2">
      <t>チョウタツ</t>
    </rPh>
    <rPh sb="2" eb="4">
      <t>アンケン</t>
    </rPh>
    <rPh sb="4" eb="5">
      <t>メイ</t>
    </rPh>
    <rPh sb="6" eb="8">
      <t>レイワ</t>
    </rPh>
    <rPh sb="9" eb="11">
      <t>ネンド</t>
    </rPh>
    <rPh sb="11" eb="15">
      <t>ケンサシヤク</t>
    </rPh>
    <rPh sb="15" eb="17">
      <t>タンカ</t>
    </rPh>
    <rPh sb="17" eb="19">
      <t>ケイヤク</t>
    </rPh>
    <rPh sb="20" eb="22">
      <t>コウバン</t>
    </rPh>
    <phoneticPr fontId="4"/>
  </si>
  <si>
    <t>※明細は別添のとおり</t>
    <rPh sb="1" eb="3">
      <t>メイサイ</t>
    </rPh>
    <rPh sb="4" eb="6">
      <t>ベッテン</t>
    </rPh>
    <phoneticPr fontId="3"/>
  </si>
  <si>
    <t>入札金額（税抜）</t>
    <rPh sb="0" eb="2">
      <t>ニュウサツ</t>
    </rPh>
    <rPh sb="2" eb="4">
      <t>キンガク</t>
    </rPh>
    <rPh sb="3" eb="4">
      <t>ニュウキン</t>
    </rPh>
    <rPh sb="5" eb="7">
      <t>ゼイヌキ</t>
    </rPh>
    <phoneticPr fontId="4"/>
  </si>
  <si>
    <t>別添：令和６年度検査試薬単価契約明細書</t>
    <rPh sb="0" eb="2">
      <t>ベッテン</t>
    </rPh>
    <rPh sb="12" eb="14">
      <t>タンカ</t>
    </rPh>
    <rPh sb="14" eb="16">
      <t>ケイヤク</t>
    </rPh>
    <rPh sb="16" eb="19">
      <t>メイサイショ</t>
    </rPh>
    <phoneticPr fontId="3"/>
  </si>
  <si>
    <t>2750テスト</t>
    <phoneticPr fontId="3"/>
  </si>
  <si>
    <t>商号・名称</t>
    <rPh sb="0" eb="2">
      <t>ショウゴウ</t>
    </rPh>
    <rPh sb="3" eb="5">
      <t>メイショウ</t>
    </rPh>
    <phoneticPr fontId="3"/>
  </si>
  <si>
    <t>←入札書タブから自動転記</t>
    <rPh sb="1" eb="4">
      <t>ニュウサツショ</t>
    </rPh>
    <rPh sb="8" eb="10">
      <t>ジドウ</t>
    </rPh>
    <rPh sb="10" eb="12">
      <t>テンキ</t>
    </rPh>
    <phoneticPr fontId="3"/>
  </si>
  <si>
    <t>←入力してください</t>
    <rPh sb="1" eb="3">
      <t>ニュウリョク</t>
    </rPh>
    <phoneticPr fontId="3"/>
  </si>
  <si>
    <t>←代理人に委任した場合のみ入力して下さい</t>
    <rPh sb="1" eb="4">
      <t>ダイリニン</t>
    </rPh>
    <rPh sb="5" eb="7">
      <t>イニン</t>
    </rPh>
    <rPh sb="9" eb="11">
      <t>バアイ</t>
    </rPh>
    <rPh sb="13" eb="15">
      <t>ニュウリョク</t>
    </rPh>
    <rPh sb="17" eb="18">
      <t>クダ</t>
    </rPh>
    <phoneticPr fontId="3"/>
  </si>
  <si>
    <t>納入期間　　令和６年４月１日から令和７年３月31日まで</t>
    <rPh sb="0" eb="2">
      <t>ノウニュウ</t>
    </rPh>
    <rPh sb="2" eb="4">
      <t>キカン</t>
    </rPh>
    <rPh sb="6" eb="8">
      <t>レイワ</t>
    </rPh>
    <rPh sb="9" eb="10">
      <t>ネン</t>
    </rPh>
    <rPh sb="11" eb="12">
      <t>ガツ</t>
    </rPh>
    <rPh sb="13" eb="14">
      <t>ニチ</t>
    </rPh>
    <rPh sb="16" eb="18">
      <t>レイワ</t>
    </rPh>
    <rPh sb="19" eb="20">
      <t>ネン</t>
    </rPh>
    <rPh sb="21" eb="22">
      <t>ガツ</t>
    </rPh>
    <rPh sb="24" eb="25">
      <t>ニチ</t>
    </rPh>
    <phoneticPr fontId="4"/>
  </si>
  <si>
    <t>公告年月日　令和６年２月21日</t>
    <rPh sb="0" eb="2">
      <t>コウコク</t>
    </rPh>
    <rPh sb="2" eb="5">
      <t>ネンガッピ</t>
    </rPh>
    <rPh sb="6" eb="8">
      <t>レイワ</t>
    </rPh>
    <rPh sb="9" eb="10">
      <t>ネン</t>
    </rPh>
    <rPh sb="11" eb="12">
      <t>ガツ</t>
    </rPh>
    <rPh sb="14" eb="15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</si>
</sst>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&quot;¥&quot;#,##0;[Red]\-#,##0"/>
    <numFmt numFmtId="177" formatCode="0_ "/>
    <numFmt numFmtId="178" formatCode="0_);[Red]\(0\)"/>
    <numFmt numFmtId="179" formatCode="#,##0_);[Red]\(#,##0\)"/>
    <numFmt numFmtId="180" formatCode="#,##0.0_);[Red]\(#,##0.0\)"/>
    <numFmt numFmtId="181" formatCode="#,##0\);[Red]\-#,##0"/>
  </numFmts>
  <fonts count="24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4"/>
      <name val="HGｺﾞｼｯｸM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HGｺﾞｼｯｸM"/>
      <family val="3"/>
      <charset val="128"/>
    </font>
    <font>
      <sz val="11"/>
      <name val="HGｺﾞｼｯｸM"/>
      <family val="3"/>
      <charset val="128"/>
    </font>
    <font>
      <sz val="11"/>
      <color rgb="FFFF0000"/>
      <name val="HGｺﾞｼｯｸM"/>
      <family val="3"/>
      <charset val="128"/>
    </font>
    <font>
      <sz val="11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rgb="FFFF0000"/>
      <name val="HGｺﾞｼｯｸM"/>
      <family val="3"/>
      <charset val="128"/>
    </font>
    <font>
      <sz val="10"/>
      <name val="HGｺﾞｼｯｸM"/>
      <family val="3"/>
      <charset val="128"/>
    </font>
    <font>
      <sz val="9"/>
      <name val="HGｺﾞｼｯｸM"/>
      <family val="3"/>
      <charset val="128"/>
    </font>
    <font>
      <sz val="16"/>
      <name val="HGｺﾞｼｯｸM"/>
      <family val="3"/>
      <charset val="128"/>
    </font>
    <font>
      <sz val="20"/>
      <name val="HGｺﾞｼｯｸM"/>
      <family val="3"/>
      <charset val="128"/>
    </font>
    <font>
      <sz val="11"/>
      <color rgb="FF92D050"/>
      <name val="HGｺﾞｼｯｸM"/>
      <family val="3"/>
      <charset val="128"/>
    </font>
    <font>
      <sz val="8"/>
      <color theme="0" tint="-0.1499984740745262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Yu Gothic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</cellStyleXfs>
  <cellXfs count="115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 inden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/>
    </xf>
    <xf numFmtId="179" fontId="13" fillId="5" borderId="8" xfId="0" applyNumberFormat="1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vertical="center"/>
    </xf>
    <xf numFmtId="176" fontId="6" fillId="0" borderId="3" xfId="3" applyNumberFormat="1" applyFont="1" applyBorder="1" applyAlignment="1">
      <alignment horizontal="right" vertical="center" shrinkToFit="1"/>
    </xf>
    <xf numFmtId="176" fontId="6" fillId="0" borderId="9" xfId="3" applyNumberFormat="1" applyFont="1" applyBorder="1" applyAlignment="1">
      <alignment horizontal="right" vertical="center" shrinkToFit="1"/>
    </xf>
    <xf numFmtId="176" fontId="5" fillId="0" borderId="14" xfId="0" applyNumberFormat="1" applyFont="1" applyBorder="1" applyAlignment="1">
      <alignment horizontal="right"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10" fillId="3" borderId="5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10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vertical="center"/>
    </xf>
    <xf numFmtId="0" fontId="12" fillId="5" borderId="17" xfId="0" applyFont="1" applyFill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center" shrinkToFi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right"/>
    </xf>
    <xf numFmtId="181" fontId="21" fillId="0" borderId="0" xfId="2" applyNumberFormat="1" applyFont="1" applyAlignment="1"/>
    <xf numFmtId="0" fontId="6" fillId="0" borderId="0" xfId="0" applyFont="1" applyAlignment="1">
      <alignment horizontal="center" vertical="center" wrapText="1"/>
    </xf>
    <xf numFmtId="0" fontId="22" fillId="0" borderId="0" xfId="0" applyFont="1" applyAlignment="1">
      <alignment vertical="top"/>
    </xf>
    <xf numFmtId="179" fontId="12" fillId="3" borderId="3" xfId="1" applyNumberFormat="1" applyFont="1" applyFill="1" applyBorder="1" applyAlignment="1" applyProtection="1">
      <alignment vertical="center"/>
      <protection locked="0"/>
    </xf>
    <xf numFmtId="179" fontId="12" fillId="3" borderId="3" xfId="0" applyNumberFormat="1" applyFont="1" applyFill="1" applyBorder="1" applyAlignment="1" applyProtection="1">
      <alignment vertical="center"/>
      <protection locked="0"/>
    </xf>
    <xf numFmtId="179" fontId="12" fillId="3" borderId="9" xfId="1" applyNumberFormat="1" applyFont="1" applyFill="1" applyBorder="1" applyAlignment="1" applyProtection="1">
      <alignment vertical="center"/>
      <protection locked="0"/>
    </xf>
    <xf numFmtId="179" fontId="11" fillId="3" borderId="3" xfId="1" applyNumberFormat="1" applyFont="1" applyFill="1" applyBorder="1" applyAlignment="1" applyProtection="1">
      <alignment vertical="center"/>
      <protection locked="0"/>
    </xf>
    <xf numFmtId="179" fontId="12" fillId="0" borderId="0" xfId="0" applyNumberFormat="1" applyFont="1"/>
    <xf numFmtId="180" fontId="13" fillId="5" borderId="8" xfId="0" applyNumberFormat="1" applyFont="1" applyFill="1" applyBorder="1" applyAlignment="1" applyProtection="1">
      <alignment horizontal="center" vertical="center"/>
      <protection locked="0"/>
    </xf>
    <xf numFmtId="179" fontId="12" fillId="3" borderId="5" xfId="1" applyNumberFormat="1" applyFont="1" applyFill="1" applyBorder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179" fontId="12" fillId="3" borderId="5" xfId="0" applyNumberFormat="1" applyFont="1" applyFill="1" applyBorder="1" applyAlignment="1" applyProtection="1">
      <alignment vertical="center"/>
      <protection locked="0"/>
    </xf>
    <xf numFmtId="0" fontId="5" fillId="0" borderId="22" xfId="0" applyFont="1" applyBorder="1" applyAlignment="1">
      <alignment horizontal="left" vertical="center" shrinkToFi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 shrinkToFit="1"/>
    </xf>
    <xf numFmtId="177" fontId="11" fillId="0" borderId="3" xfId="0" applyNumberFormat="1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right" vertical="center"/>
    </xf>
    <xf numFmtId="0" fontId="11" fillId="0" borderId="3" xfId="0" applyFont="1" applyBorder="1" applyAlignment="1">
      <alignment horizontal="left" vertical="center" shrinkToFit="1"/>
    </xf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5" borderId="7" xfId="0" applyFont="1" applyFill="1" applyBorder="1" applyAlignment="1">
      <alignment vertical="center"/>
    </xf>
    <xf numFmtId="0" fontId="12" fillId="5" borderId="8" xfId="0" applyFont="1" applyFill="1" applyBorder="1" applyAlignment="1">
      <alignment vertical="center"/>
    </xf>
    <xf numFmtId="0" fontId="12" fillId="5" borderId="8" xfId="0" applyFont="1" applyFill="1" applyBorder="1" applyAlignment="1">
      <alignment vertical="center" shrinkToFit="1"/>
    </xf>
    <xf numFmtId="0" fontId="12" fillId="5" borderId="8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2" fillId="0" borderId="5" xfId="0" applyFont="1" applyBorder="1" applyAlignment="1">
      <alignment vertical="center" shrinkToFit="1"/>
    </xf>
    <xf numFmtId="49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shrinkToFit="1"/>
    </xf>
    <xf numFmtId="0" fontId="12" fillId="0" borderId="5" xfId="0" applyFont="1" applyBorder="1" applyAlignment="1">
      <alignment horizontal="right" vertical="center" shrinkToFit="1"/>
    </xf>
    <xf numFmtId="0" fontId="12" fillId="0" borderId="3" xfId="0" applyFont="1" applyBorder="1" applyAlignment="1">
      <alignment vertical="center" shrinkToFit="1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shrinkToFit="1"/>
    </xf>
    <xf numFmtId="0" fontId="12" fillId="0" borderId="3" xfId="0" applyFont="1" applyBorder="1" applyAlignment="1">
      <alignment horizontal="right" vertical="center" shrinkToFit="1"/>
    </xf>
    <xf numFmtId="49" fontId="12" fillId="0" borderId="3" xfId="0" applyNumberFormat="1" applyFont="1" applyBorder="1" applyAlignment="1">
      <alignment horizontal="center" vertical="center"/>
    </xf>
    <xf numFmtId="0" fontId="12" fillId="5" borderId="7" xfId="0" applyFont="1" applyFill="1" applyBorder="1" applyAlignment="1">
      <alignment vertical="center"/>
    </xf>
    <xf numFmtId="178" fontId="12" fillId="0" borderId="3" xfId="0" applyNumberFormat="1" applyFont="1" applyBorder="1" applyAlignment="1">
      <alignment horizontal="center" vertical="center"/>
    </xf>
    <xf numFmtId="177" fontId="12" fillId="0" borderId="5" xfId="0" applyNumberFormat="1" applyFont="1" applyBorder="1" applyAlignment="1">
      <alignment horizontal="center" vertical="center"/>
    </xf>
    <xf numFmtId="177" fontId="12" fillId="0" borderId="3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2" fillId="0" borderId="9" xfId="0" applyFont="1" applyBorder="1" applyAlignment="1">
      <alignment vertical="center" shrinkToFit="1"/>
    </xf>
    <xf numFmtId="177" fontId="12" fillId="0" borderId="9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 shrinkToFit="1"/>
    </xf>
    <xf numFmtId="0" fontId="12" fillId="0" borderId="9" xfId="0" applyFont="1" applyBorder="1" applyAlignment="1">
      <alignment horizontal="right" vertical="center" shrinkToFit="1"/>
    </xf>
    <xf numFmtId="178" fontId="12" fillId="0" borderId="5" xfId="0" applyNumberFormat="1" applyFont="1" applyBorder="1" applyAlignment="1">
      <alignment horizontal="center" vertical="center"/>
    </xf>
    <xf numFmtId="0" fontId="12" fillId="4" borderId="3" xfId="0" applyFont="1" applyFill="1" applyBorder="1" applyAlignment="1">
      <alignment horizontal="left" vertical="center" shrinkToFit="1"/>
    </xf>
    <xf numFmtId="177" fontId="12" fillId="0" borderId="5" xfId="0" applyNumberFormat="1" applyFont="1" applyBorder="1" applyAlignment="1">
      <alignment horizontal="center" vertical="center" shrinkToFit="1"/>
    </xf>
    <xf numFmtId="177" fontId="12" fillId="0" borderId="3" xfId="0" applyNumberFormat="1" applyFont="1" applyBorder="1" applyAlignment="1">
      <alignment horizontal="center" vertical="center" shrinkToFit="1"/>
    </xf>
    <xf numFmtId="177" fontId="12" fillId="4" borderId="5" xfId="0" applyNumberFormat="1" applyFont="1" applyFill="1" applyBorder="1" applyAlignment="1">
      <alignment horizontal="center" vertical="center"/>
    </xf>
    <xf numFmtId="177" fontId="12" fillId="4" borderId="3" xfId="0" applyNumberFormat="1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179" fontId="12" fillId="0" borderId="11" xfId="0" applyNumberFormat="1" applyFont="1" applyBorder="1" applyAlignment="1">
      <alignment vertical="center"/>
    </xf>
    <xf numFmtId="179" fontId="13" fillId="5" borderId="12" xfId="0" applyNumberFormat="1" applyFont="1" applyFill="1" applyBorder="1" applyAlignment="1">
      <alignment vertical="center"/>
    </xf>
    <xf numFmtId="179" fontId="12" fillId="0" borderId="10" xfId="0" applyNumberFormat="1" applyFont="1" applyBorder="1" applyAlignment="1">
      <alignment vertical="center"/>
    </xf>
    <xf numFmtId="179" fontId="12" fillId="0" borderId="10" xfId="1" applyNumberFormat="1" applyFont="1" applyFill="1" applyBorder="1" applyAlignment="1" applyProtection="1">
      <alignment vertical="center"/>
    </xf>
    <xf numFmtId="179" fontId="12" fillId="0" borderId="11" xfId="1" applyNumberFormat="1" applyFont="1" applyFill="1" applyBorder="1" applyAlignment="1" applyProtection="1">
      <alignment vertical="center"/>
    </xf>
    <xf numFmtId="179" fontId="12" fillId="0" borderId="19" xfId="1" applyNumberFormat="1" applyFont="1" applyFill="1" applyBorder="1" applyAlignment="1" applyProtection="1">
      <alignment vertical="center"/>
    </xf>
    <xf numFmtId="0" fontId="14" fillId="0" borderId="0" xfId="0" applyFont="1"/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6" fillId="0" borderId="0" xfId="0" applyNumberFormat="1" applyFont="1" applyAlignment="1" applyProtection="1">
      <alignment horizontal="right" vertical="center" indent="1"/>
      <protection locked="0"/>
    </xf>
    <xf numFmtId="0" fontId="6" fillId="0" borderId="0" xfId="0" applyFont="1" applyAlignment="1">
      <alignment horizontal="left" vertical="center" indent="1"/>
    </xf>
    <xf numFmtId="0" fontId="16" fillId="0" borderId="22" xfId="0" applyFont="1" applyBorder="1" applyAlignment="1" applyProtection="1">
      <alignment horizontal="left" vertical="center" shrinkToFit="1"/>
      <protection locked="0"/>
    </xf>
    <xf numFmtId="0" fontId="6" fillId="0" borderId="22" xfId="0" applyFont="1" applyBorder="1" applyAlignment="1" applyProtection="1">
      <alignment horizontal="left" vertical="center" shrinkToFit="1"/>
      <protection locked="0"/>
    </xf>
    <xf numFmtId="0" fontId="17" fillId="0" borderId="0" xfId="0" applyFont="1" applyAlignment="1">
      <alignment horizontal="right" vertical="center" shrinkToFit="1"/>
    </xf>
    <xf numFmtId="0" fontId="6" fillId="0" borderId="0" xfId="0" applyFont="1" applyAlignment="1">
      <alignment horizontal="left" vertical="center" wrapText="1"/>
    </xf>
    <xf numFmtId="0" fontId="22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1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14" fillId="5" borderId="1" xfId="0" applyFont="1" applyFill="1" applyBorder="1" applyAlignment="1">
      <alignment horizontal="center" vertical="center" shrinkToFit="1"/>
    </xf>
    <xf numFmtId="0" fontId="0" fillId="5" borderId="2" xfId="0" applyFill="1" applyBorder="1" applyAlignment="1">
      <alignment horizontal="center" vertical="center" shrinkToFit="1"/>
    </xf>
    <xf numFmtId="49" fontId="19" fillId="0" borderId="1" xfId="0" applyNumberFormat="1" applyFont="1" applyBorder="1" applyAlignment="1" applyProtection="1">
      <alignment horizontal="center" vertical="center" shrinkToFit="1"/>
      <protection locked="0"/>
    </xf>
    <xf numFmtId="49" fontId="19" fillId="0" borderId="2" xfId="0" applyNumberFormat="1" applyFont="1" applyBorder="1" applyAlignment="1" applyProtection="1">
      <alignment horizontal="center" vertical="center" shrinkToFit="1"/>
      <protection locked="0"/>
    </xf>
    <xf numFmtId="176" fontId="18" fillId="0" borderId="0" xfId="0" applyNumberFormat="1" applyFont="1" applyAlignment="1">
      <alignment horizontal="right" vertical="center" shrinkToFit="1"/>
    </xf>
  </cellXfs>
  <cellStyles count="4">
    <cellStyle name="桁区切り" xfId="1" builtinId="6"/>
    <cellStyle name="桁区切り 10" xfId="2" xr:uid="{D3121870-E6B6-4888-99BD-5DFEC88E39BB}"/>
    <cellStyle name="桁区切り 13" xfId="3" xr:uid="{EB2EE83B-4FD7-4F5E-821D-1459B742CCD5}"/>
    <cellStyle name="標準" xfId="0" builtinId="0"/>
  </cellStyles>
  <dxfs count="3">
    <dxf>
      <font>
        <strike val="0"/>
        <color auto="1"/>
      </font>
      <fill>
        <patternFill>
          <f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23</xdr:row>
      <xdr:rowOff>161925</xdr:rowOff>
    </xdr:from>
    <xdr:to>
      <xdr:col>6</xdr:col>
      <xdr:colOff>1552575</xdr:colOff>
      <xdr:row>25</xdr:row>
      <xdr:rowOff>161925</xdr:rowOff>
    </xdr:to>
    <xdr:sp macro="" textlink="">
      <xdr:nvSpPr>
        <xdr:cNvPr id="6" name="大かっこ 5">
          <a:extLst>
            <a:ext uri="{FF2B5EF4-FFF2-40B4-BE49-F238E27FC236}">
              <a16:creationId xmlns:a16="http://schemas.microsoft.com/office/drawing/2014/main" id="{48FC615F-DB06-4C5E-AE5B-8DCD9525E5D2}"/>
            </a:ext>
          </a:extLst>
        </xdr:cNvPr>
        <xdr:cNvSpPr/>
      </xdr:nvSpPr>
      <xdr:spPr>
        <a:xfrm>
          <a:off x="3286125" y="7839075"/>
          <a:ext cx="3124200" cy="5905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994833</xdr:colOff>
      <xdr:row>9</xdr:row>
      <xdr:rowOff>74083</xdr:rowOff>
    </xdr:from>
    <xdr:to>
      <xdr:col>6</xdr:col>
      <xdr:colOff>1291166</xdr:colOff>
      <xdr:row>10</xdr:row>
      <xdr:rowOff>31750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CFABD8B-6AD5-94D1-D4DF-11AE85561F75}"/>
            </a:ext>
          </a:extLst>
        </xdr:cNvPr>
        <xdr:cNvSpPr/>
      </xdr:nvSpPr>
      <xdr:spPr>
        <a:xfrm>
          <a:off x="5884333" y="2910416"/>
          <a:ext cx="296333" cy="33866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chemeClr val="tx1"/>
              </a:solidFill>
            </a:rPr>
            <a:t>印</a:t>
          </a:r>
        </a:p>
      </xdr:txBody>
    </xdr:sp>
    <xdr:clientData/>
  </xdr:twoCellAnchor>
  <xdr:twoCellAnchor>
    <xdr:from>
      <xdr:col>6</xdr:col>
      <xdr:colOff>984250</xdr:colOff>
      <xdr:row>11</xdr:row>
      <xdr:rowOff>63499</xdr:rowOff>
    </xdr:from>
    <xdr:to>
      <xdr:col>6</xdr:col>
      <xdr:colOff>1280583</xdr:colOff>
      <xdr:row>12</xdr:row>
      <xdr:rowOff>21166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9E637D62-8055-42CB-8FEB-DCE989BA3D22}"/>
            </a:ext>
          </a:extLst>
        </xdr:cNvPr>
        <xdr:cNvSpPr/>
      </xdr:nvSpPr>
      <xdr:spPr>
        <a:xfrm>
          <a:off x="5873750" y="3577166"/>
          <a:ext cx="296333" cy="33866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chemeClr val="tx1"/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47929-EC18-4B22-ADB3-4CD81C56E3B6}">
  <sheetPr>
    <pageSetUpPr fitToPage="1"/>
  </sheetPr>
  <dimension ref="A1:I34"/>
  <sheetViews>
    <sheetView tabSelected="1" view="pageBreakPreview" zoomScale="90" zoomScaleNormal="100" zoomScaleSheetLayoutView="90" workbookViewId="0">
      <selection activeCell="I2" sqref="I2"/>
    </sheetView>
  </sheetViews>
  <sheetFormatPr defaultRowHeight="18.75"/>
  <cols>
    <col min="1" max="6" width="10.625" style="1" customWidth="1"/>
    <col min="7" max="7" width="20.625" style="1" customWidth="1"/>
    <col min="8" max="8" width="3.875" customWidth="1"/>
  </cols>
  <sheetData>
    <row r="1" spans="1:9" s="1" customFormat="1" ht="23.25" customHeight="1">
      <c r="A1" s="98" t="s">
        <v>281</v>
      </c>
      <c r="B1" s="98"/>
      <c r="C1" s="98"/>
      <c r="D1" s="98"/>
      <c r="E1" s="98"/>
      <c r="F1" s="98"/>
      <c r="G1" s="98"/>
    </row>
    <row r="2" spans="1:9" s="1" customFormat="1" ht="23.25" customHeight="1">
      <c r="A2" s="2"/>
      <c r="B2" s="2"/>
      <c r="C2" s="2"/>
      <c r="D2" s="2"/>
      <c r="E2" s="2"/>
      <c r="F2" s="2"/>
      <c r="G2" s="2"/>
    </row>
    <row r="3" spans="1:9" s="1" customFormat="1" ht="23.25" customHeight="1">
      <c r="A3" s="99" t="s">
        <v>282</v>
      </c>
      <c r="B3" s="99"/>
      <c r="C3" s="99"/>
      <c r="D3" s="99"/>
      <c r="E3" s="99"/>
      <c r="F3" s="99"/>
      <c r="G3" s="99"/>
      <c r="I3" s="3" t="s">
        <v>306</v>
      </c>
    </row>
    <row r="4" spans="1:9" s="1" customFormat="1" ht="23.25" customHeight="1">
      <c r="A4" s="100" t="s">
        <v>283</v>
      </c>
      <c r="B4" s="100"/>
      <c r="C4" s="100"/>
      <c r="D4" s="100"/>
      <c r="E4" s="100"/>
      <c r="F4" s="100"/>
      <c r="G4" s="100"/>
      <c r="I4" s="3"/>
    </row>
    <row r="5" spans="1:9" s="1" customFormat="1" ht="23.25" customHeight="1">
      <c r="A5" s="100" t="s">
        <v>284</v>
      </c>
      <c r="B5" s="100"/>
      <c r="C5" s="100"/>
      <c r="D5" s="100"/>
      <c r="E5" s="100"/>
      <c r="F5" s="100"/>
      <c r="G5" s="100"/>
      <c r="I5" s="3"/>
    </row>
    <row r="6" spans="1:9" s="1" customFormat="1" ht="23.25" customHeight="1">
      <c r="A6" s="100" t="s">
        <v>285</v>
      </c>
      <c r="B6" s="100"/>
      <c r="C6" s="100"/>
      <c r="D6" s="100"/>
      <c r="E6" s="100"/>
      <c r="F6" s="100"/>
      <c r="G6" s="100"/>
      <c r="I6" s="3"/>
    </row>
    <row r="7" spans="1:9" s="1" customFormat="1" ht="23.25" customHeight="1">
      <c r="A7" s="2"/>
      <c r="B7" s="2"/>
      <c r="C7" s="2"/>
      <c r="D7" s="3"/>
      <c r="E7" s="2"/>
      <c r="F7" s="2"/>
      <c r="G7" s="27"/>
      <c r="I7" s="3"/>
    </row>
    <row r="8" spans="1:9" s="1" customFormat="1" ht="30" customHeight="1">
      <c r="A8" s="2"/>
      <c r="B8" s="4"/>
      <c r="C8" s="4"/>
      <c r="D8" s="4" t="s">
        <v>286</v>
      </c>
      <c r="E8" s="101"/>
      <c r="F8" s="101"/>
      <c r="G8" s="101"/>
      <c r="I8" s="3" t="s">
        <v>306</v>
      </c>
    </row>
    <row r="9" spans="1:9" s="1" customFormat="1" ht="30" customHeight="1">
      <c r="A9" s="2"/>
      <c r="B9" s="4"/>
      <c r="C9" s="4"/>
      <c r="D9" s="4" t="s">
        <v>0</v>
      </c>
      <c r="E9" s="102"/>
      <c r="F9" s="102"/>
      <c r="G9" s="102"/>
      <c r="I9" s="3" t="s">
        <v>306</v>
      </c>
    </row>
    <row r="10" spans="1:9" s="1" customFormat="1" ht="30" customHeight="1">
      <c r="A10" s="2"/>
      <c r="B10" s="4"/>
      <c r="C10" s="4"/>
      <c r="D10" s="4" t="s">
        <v>1</v>
      </c>
      <c r="E10" s="102"/>
      <c r="F10" s="102"/>
      <c r="G10" s="102"/>
      <c r="I10" s="3" t="s">
        <v>306</v>
      </c>
    </row>
    <row r="11" spans="1:9" s="1" customFormat="1" ht="23.25" customHeight="1">
      <c r="A11" s="2"/>
      <c r="B11" s="2"/>
      <c r="C11" s="2"/>
      <c r="D11" s="2"/>
      <c r="E11" s="29"/>
      <c r="F11" s="29"/>
      <c r="G11" s="29"/>
      <c r="I11" s="3"/>
    </row>
    <row r="12" spans="1:9" s="1" customFormat="1" ht="30" customHeight="1">
      <c r="A12" s="2"/>
      <c r="B12" s="4"/>
      <c r="C12" s="4"/>
      <c r="D12" s="4" t="s">
        <v>287</v>
      </c>
      <c r="E12" s="102"/>
      <c r="F12" s="102"/>
      <c r="G12" s="102"/>
      <c r="I12" s="3" t="s">
        <v>307</v>
      </c>
    </row>
    <row r="13" spans="1:9" s="1" customFormat="1" ht="23.25" customHeight="1">
      <c r="A13" s="2"/>
      <c r="B13" s="2"/>
      <c r="C13" s="2"/>
      <c r="D13" s="2"/>
      <c r="E13" s="2"/>
      <c r="F13" s="2"/>
      <c r="G13" s="2"/>
    </row>
    <row r="14" spans="1:9" s="1" customFormat="1" ht="23.25" customHeight="1">
      <c r="A14" s="103" t="s">
        <v>288</v>
      </c>
      <c r="B14" s="103"/>
      <c r="C14" s="103"/>
      <c r="D14" s="103"/>
      <c r="E14" s="103"/>
      <c r="F14" s="103"/>
      <c r="G14" s="103"/>
    </row>
    <row r="15" spans="1:9" s="1" customFormat="1" ht="23.25" customHeight="1">
      <c r="A15" s="104" t="s">
        <v>289</v>
      </c>
      <c r="B15" s="104"/>
      <c r="C15" s="104"/>
      <c r="D15" s="104"/>
      <c r="E15" s="104"/>
      <c r="F15" s="104"/>
      <c r="G15" s="104"/>
    </row>
    <row r="16" spans="1:9" s="1" customFormat="1" ht="23.25" customHeight="1">
      <c r="A16" s="97" t="s">
        <v>290</v>
      </c>
      <c r="B16" s="97"/>
      <c r="C16" s="97"/>
      <c r="D16" s="97"/>
      <c r="E16" s="97"/>
      <c r="F16" s="97"/>
      <c r="G16" s="97"/>
    </row>
    <row r="17" spans="1:7" s="1" customFormat="1" ht="23.25" customHeight="1">
      <c r="A17" s="2" t="s">
        <v>299</v>
      </c>
      <c r="B17" s="3"/>
      <c r="C17" s="2"/>
      <c r="D17" s="2"/>
      <c r="E17" s="2"/>
      <c r="F17" s="2"/>
      <c r="G17" s="2"/>
    </row>
    <row r="18" spans="1:7" s="1" customFormat="1" ht="23.25" customHeight="1">
      <c r="A18" s="4"/>
      <c r="B18" s="4"/>
      <c r="C18" s="2"/>
      <c r="D18" s="2"/>
      <c r="E18" s="2"/>
      <c r="F18" s="2"/>
      <c r="G18" s="2"/>
    </row>
    <row r="19" spans="1:7" s="1" customFormat="1" ht="23.25" customHeight="1">
      <c r="A19" s="2" t="s">
        <v>309</v>
      </c>
      <c r="B19" s="2"/>
      <c r="C19" s="2"/>
      <c r="D19" s="2"/>
      <c r="E19" s="2"/>
      <c r="F19" s="2"/>
      <c r="G19" s="2"/>
    </row>
    <row r="20" spans="1:7" s="1" customFormat="1" ht="23.25" customHeight="1">
      <c r="A20" s="4"/>
      <c r="B20" s="4"/>
      <c r="C20" s="2"/>
      <c r="D20" s="2"/>
      <c r="E20" s="2"/>
      <c r="F20" s="2"/>
      <c r="G20" s="2"/>
    </row>
    <row r="21" spans="1:7" s="1" customFormat="1" ht="23.25" customHeight="1">
      <c r="A21" s="1" t="s">
        <v>308</v>
      </c>
      <c r="B21" s="2"/>
      <c r="C21" s="2"/>
      <c r="D21" s="2"/>
      <c r="E21" s="2"/>
      <c r="F21" s="2"/>
      <c r="G21" s="2"/>
    </row>
    <row r="22" spans="1:7" s="1" customFormat="1" ht="23.25" customHeight="1">
      <c r="A22" s="4"/>
      <c r="B22" s="4"/>
      <c r="C22" s="2"/>
      <c r="D22" s="2"/>
      <c r="E22" s="2"/>
      <c r="F22" s="2"/>
      <c r="G22" s="2"/>
    </row>
    <row r="23" spans="1:7" s="1" customFormat="1" ht="23.25" customHeight="1">
      <c r="A23" s="104" t="s">
        <v>291</v>
      </c>
      <c r="B23" s="104"/>
      <c r="C23" s="104"/>
      <c r="D23" s="104"/>
      <c r="E23" s="104"/>
      <c r="F23" s="104"/>
      <c r="G23" s="104"/>
    </row>
    <row r="24" spans="1:7" s="1" customFormat="1" ht="23.25" customHeight="1">
      <c r="A24" s="28"/>
      <c r="B24" s="107"/>
      <c r="C24" s="107"/>
      <c r="D24" s="107"/>
      <c r="E24" s="108" t="s">
        <v>296</v>
      </c>
      <c r="F24" s="108"/>
      <c r="G24" s="108"/>
    </row>
    <row r="25" spans="1:7" s="1" customFormat="1" ht="23.25" customHeight="1">
      <c r="A25" s="29" t="s">
        <v>292</v>
      </c>
      <c r="B25" s="114">
        <f>入札内訳!B15</f>
        <v>0</v>
      </c>
      <c r="C25" s="114"/>
      <c r="D25" s="114"/>
      <c r="E25" s="108"/>
      <c r="F25" s="108"/>
      <c r="G25" s="108"/>
    </row>
    <row r="26" spans="1:7" s="1" customFormat="1" ht="23.25" customHeight="1">
      <c r="A26" s="2"/>
      <c r="B26" s="2"/>
      <c r="C26" s="2"/>
      <c r="D26" s="2"/>
      <c r="E26" s="108"/>
      <c r="F26" s="108"/>
      <c r="G26" s="108"/>
    </row>
    <row r="27" spans="1:7" s="1" customFormat="1" ht="23.25" customHeight="1">
      <c r="A27" s="2"/>
      <c r="B27" s="2"/>
      <c r="C27" s="2"/>
      <c r="D27" s="2"/>
      <c r="E27" s="33"/>
      <c r="F27" s="33"/>
      <c r="G27" s="33"/>
    </row>
    <row r="28" spans="1:7" s="1" customFormat="1" ht="23.25" customHeight="1">
      <c r="A28" s="2" t="s">
        <v>293</v>
      </c>
      <c r="B28" s="112"/>
      <c r="C28" s="113"/>
      <c r="D28" s="109" t="s">
        <v>298</v>
      </c>
      <c r="E28" s="104"/>
      <c r="F28" s="104"/>
      <c r="G28" s="104"/>
    </row>
    <row r="29" spans="1:7" s="1" customFormat="1" ht="23.25" customHeight="1">
      <c r="A29" s="2"/>
      <c r="B29" s="2"/>
      <c r="C29" s="2"/>
      <c r="D29" s="2"/>
      <c r="E29" s="30"/>
      <c r="F29" s="31"/>
      <c r="G29" s="32"/>
    </row>
    <row r="30" spans="1:7" s="1" customFormat="1" ht="23.25" customHeight="1"/>
    <row r="31" spans="1:7" s="1" customFormat="1" ht="23.25" customHeight="1">
      <c r="A31" s="34" t="s">
        <v>295</v>
      </c>
      <c r="B31" s="105" t="s">
        <v>297</v>
      </c>
      <c r="C31" s="106"/>
      <c r="D31" s="106"/>
      <c r="E31" s="106"/>
      <c r="F31" s="106"/>
      <c r="G31" s="106"/>
    </row>
    <row r="32" spans="1:7">
      <c r="B32" s="106"/>
      <c r="C32" s="106"/>
      <c r="D32" s="106"/>
      <c r="E32" s="106"/>
      <c r="F32" s="106"/>
      <c r="G32" s="106"/>
    </row>
    <row r="33" spans="2:7">
      <c r="B33" s="106"/>
      <c r="C33" s="106"/>
      <c r="D33" s="106"/>
      <c r="E33" s="106"/>
      <c r="F33" s="106"/>
      <c r="G33" s="106"/>
    </row>
    <row r="34" spans="2:7">
      <c r="B34" s="106"/>
      <c r="C34" s="106"/>
      <c r="D34" s="106"/>
      <c r="E34" s="106"/>
      <c r="F34" s="106"/>
      <c r="G34" s="106"/>
    </row>
  </sheetData>
  <sheetProtection algorithmName="SHA-512" hashValue="KRzZtvZ2m/wweW6ucAy0w8Nb7PiXX+7sbW+zKNI0X/mUfVyEPanpXdJ8M3sPatq2C0a7jy5pV31gODe1kKTIkQ==" saltValue="62vQr2Wky+bPlQjDU07MBw==" spinCount="100000" sheet="1" objects="1" scenarios="1"/>
  <mergeCells count="19">
    <mergeCell ref="B31:G34"/>
    <mergeCell ref="A23:G23"/>
    <mergeCell ref="B24:D24"/>
    <mergeCell ref="E24:G26"/>
    <mergeCell ref="B25:D25"/>
    <mergeCell ref="B28:C28"/>
    <mergeCell ref="D28:G28"/>
    <mergeCell ref="A16:G16"/>
    <mergeCell ref="A1:G1"/>
    <mergeCell ref="A3:G3"/>
    <mergeCell ref="A4:G4"/>
    <mergeCell ref="A5:G5"/>
    <mergeCell ref="A6:G6"/>
    <mergeCell ref="E8:G8"/>
    <mergeCell ref="E9:G9"/>
    <mergeCell ref="E10:G10"/>
    <mergeCell ref="E12:G12"/>
    <mergeCell ref="A14:G14"/>
    <mergeCell ref="A15:G15"/>
  </mergeCells>
  <phoneticPr fontId="3"/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B343A-A6EB-48ED-910D-513E418E991A}">
  <sheetPr>
    <tabColor theme="5" tint="0.59999389629810485"/>
    <pageSetUpPr fitToPage="1"/>
  </sheetPr>
  <dimension ref="A1:C17"/>
  <sheetViews>
    <sheetView view="pageBreakPreview" zoomScale="90" zoomScaleNormal="100" zoomScaleSheetLayoutView="90" workbookViewId="0">
      <selection activeCell="E7" sqref="E7"/>
    </sheetView>
  </sheetViews>
  <sheetFormatPr defaultRowHeight="18.75"/>
  <cols>
    <col min="1" max="1" width="24.125" style="1" customWidth="1"/>
    <col min="2" max="2" width="42.125" style="1" customWidth="1"/>
    <col min="3" max="3" width="20.625" style="1" customWidth="1"/>
  </cols>
  <sheetData>
    <row r="1" spans="1:3">
      <c r="A1" s="22" t="s">
        <v>294</v>
      </c>
      <c r="B1" s="2"/>
      <c r="C1" s="2"/>
    </row>
    <row r="2" spans="1:3">
      <c r="A2" s="2"/>
      <c r="B2" s="2"/>
      <c r="C2" s="2"/>
    </row>
    <row r="3" spans="1:3">
      <c r="A3" s="4" t="s">
        <v>0</v>
      </c>
      <c r="B3" s="44">
        <f>入札書!E9</f>
        <v>0</v>
      </c>
      <c r="C3" s="3" t="s">
        <v>305</v>
      </c>
    </row>
    <row r="4" spans="1:3">
      <c r="A4" s="4"/>
      <c r="C4" s="3"/>
    </row>
    <row r="5" spans="1:3" ht="27" customHeight="1">
      <c r="A5" s="5" t="s">
        <v>2</v>
      </c>
      <c r="B5" s="6" t="s">
        <v>301</v>
      </c>
      <c r="C5" s="3" t="s">
        <v>274</v>
      </c>
    </row>
    <row r="6" spans="1:3" ht="27" customHeight="1">
      <c r="A6" s="7">
        <v>1</v>
      </c>
      <c r="B6" s="12" t="str">
        <f>IF(明細書!I98=0,"辞退",IF(明細書!N98&gt;0,"無効",明細書!I98))</f>
        <v>辞退</v>
      </c>
      <c r="C6"/>
    </row>
    <row r="7" spans="1:3" ht="27" customHeight="1">
      <c r="A7" s="7">
        <v>2</v>
      </c>
      <c r="B7" s="12" t="str">
        <f>IF(明細書!I102=0,"辞退",IF(明細書!N102&gt;0,"無効",明細書!I102))</f>
        <v>辞退</v>
      </c>
      <c r="C7"/>
    </row>
    <row r="8" spans="1:3" ht="27" customHeight="1">
      <c r="A8" s="7">
        <v>3</v>
      </c>
      <c r="B8" s="12" t="str">
        <f>IF(明細書!I124=0,"辞退",IF(明細書!N124&gt;0,"無効",明細書!I124))</f>
        <v>辞退</v>
      </c>
      <c r="C8"/>
    </row>
    <row r="9" spans="1:3" ht="27" customHeight="1">
      <c r="A9" s="7">
        <v>4</v>
      </c>
      <c r="B9" s="12" t="str">
        <f>IF(明細書!I128=0,"辞退",IF(明細書!N128&gt;0,"無効",明細書!I128))</f>
        <v>辞退</v>
      </c>
      <c r="C9"/>
    </row>
    <row r="10" spans="1:3" ht="27" customHeight="1">
      <c r="A10" s="7">
        <v>5</v>
      </c>
      <c r="B10" s="12" t="str">
        <f>IF(明細書!I134=0,"辞退",IF(明細書!N134&gt;0,"無効",明細書!I134))</f>
        <v>辞退</v>
      </c>
      <c r="C10"/>
    </row>
    <row r="11" spans="1:3" ht="27" customHeight="1">
      <c r="A11" s="7">
        <v>6</v>
      </c>
      <c r="B11" s="12" t="str">
        <f>IF(明細書!I136=0,"辞退",IF(明細書!N136&gt;0,"無効",明細書!I136))</f>
        <v>辞退</v>
      </c>
      <c r="C11"/>
    </row>
    <row r="12" spans="1:3" ht="27" customHeight="1">
      <c r="A12" s="7">
        <v>7</v>
      </c>
      <c r="B12" s="12" t="str">
        <f>IF(明細書!I140=0,"辞退",IF(明細書!N140&gt;0,"無効",明細書!I140))</f>
        <v>辞退</v>
      </c>
      <c r="C12"/>
    </row>
    <row r="13" spans="1:3" ht="27" customHeight="1">
      <c r="A13" s="7">
        <v>8</v>
      </c>
      <c r="B13" s="12" t="str">
        <f>IF(明細書!I146=0,"辞退",IF(明細書!N146&gt;0,"無効",明細書!I146))</f>
        <v>辞退</v>
      </c>
      <c r="C13"/>
    </row>
    <row r="14" spans="1:3" ht="27" customHeight="1" thickBot="1">
      <c r="A14" s="8">
        <v>9</v>
      </c>
      <c r="B14" s="13" t="str">
        <f>IF(明細書!I149=0,"辞退",IF(明細書!N149&gt;0,"無効",明細書!I149))</f>
        <v>辞退</v>
      </c>
      <c r="C14"/>
    </row>
    <row r="15" spans="1:3" ht="27" customHeight="1" thickTop="1" thickBot="1">
      <c r="A15" s="9" t="s">
        <v>95</v>
      </c>
      <c r="B15" s="14">
        <f>SUM(B6:B14)</f>
        <v>0</v>
      </c>
    </row>
    <row r="16" spans="1:3" ht="27" customHeight="1" thickTop="1">
      <c r="A16" s="20"/>
      <c r="B16" s="21"/>
    </row>
    <row r="17" spans="1:1">
      <c r="A17" s="1" t="s">
        <v>300</v>
      </c>
    </row>
  </sheetData>
  <sheetProtection algorithmName="SHA-512" hashValue="15/6j34odBRUY5J/JNEhuUYcR135FXFuS86tCZzSfI9gtr7/PYof7wb9otVmdkOWv2JxegIavI1kH9Nr/vw0jw==" saltValue="A6wc2MHo3FMtcr8FFi9AIg==" spinCount="100000" sheet="1" objects="1" scenarios="1"/>
  <phoneticPr fontId="3"/>
  <conditionalFormatting sqref="B6:B14">
    <cfRule type="cellIs" dxfId="2" priority="1" operator="equal">
      <formula>"無効"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8C095-69A0-40D6-BA4A-485DEA587F64}">
  <sheetPr>
    <pageSetUpPr fitToPage="1"/>
  </sheetPr>
  <dimension ref="A1:N149"/>
  <sheetViews>
    <sheetView view="pageBreakPreview" zoomScale="70" zoomScaleNormal="80" zoomScaleSheetLayoutView="70" workbookViewId="0">
      <pane xSplit="1" ySplit="5" topLeftCell="B62" activePane="bottomRight" state="frozen"/>
      <selection pane="topRight" activeCell="B1" sqref="B1"/>
      <selection pane="bottomLeft" activeCell="A4" sqref="A4"/>
      <selection pane="bottomRight" activeCell="F4" sqref="F4"/>
    </sheetView>
  </sheetViews>
  <sheetFormatPr defaultRowHeight="18.75"/>
  <cols>
    <col min="1" max="1" width="5" style="15" bestFit="1" customWidth="1"/>
    <col min="2" max="2" width="5.875" style="15" bestFit="1" customWidth="1"/>
    <col min="3" max="3" width="37.5" style="15" customWidth="1"/>
    <col min="4" max="4" width="17.75" style="15" customWidth="1"/>
    <col min="5" max="5" width="59.375" style="15" customWidth="1"/>
    <col min="6" max="6" width="22.375" style="15" bestFit="1" customWidth="1"/>
    <col min="7" max="7" width="12.125" style="15" customWidth="1"/>
    <col min="8" max="9" width="21.25" style="15" customWidth="1"/>
    <col min="10" max="10" width="28.25" style="16" customWidth="1"/>
    <col min="11" max="11" width="4.25" style="15" customWidth="1"/>
    <col min="12" max="12" width="16.125" style="15" customWidth="1"/>
    <col min="13" max="13" width="29.625" style="15" customWidth="1"/>
    <col min="14" max="14" width="22.375" style="15" customWidth="1"/>
    <col min="15" max="15" width="11.125" style="15" bestFit="1" customWidth="1"/>
    <col min="16" max="16384" width="9" style="15"/>
  </cols>
  <sheetData>
    <row r="1" spans="1:14" ht="24">
      <c r="A1" s="95" t="s">
        <v>302</v>
      </c>
      <c r="B1" s="95"/>
    </row>
    <row r="2" spans="1:14" ht="24">
      <c r="A2" s="95"/>
      <c r="B2" s="95"/>
    </row>
    <row r="3" spans="1:14" ht="24">
      <c r="A3" s="110" t="s">
        <v>304</v>
      </c>
      <c r="B3" s="111"/>
      <c r="C3" s="69">
        <f>入札内訳!B3</f>
        <v>0</v>
      </c>
    </row>
    <row r="4" spans="1:14" ht="19.5" thickBot="1">
      <c r="H4" s="96" t="s">
        <v>277</v>
      </c>
      <c r="L4" s="15" t="s">
        <v>141</v>
      </c>
    </row>
    <row r="5" spans="1:14" ht="56.25">
      <c r="A5" s="45" t="s">
        <v>3</v>
      </c>
      <c r="B5" s="46" t="s">
        <v>84</v>
      </c>
      <c r="C5" s="46" t="s">
        <v>4</v>
      </c>
      <c r="D5" s="46" t="s">
        <v>5</v>
      </c>
      <c r="E5" s="46" t="s">
        <v>6</v>
      </c>
      <c r="F5" s="46" t="s">
        <v>7</v>
      </c>
      <c r="G5" s="47" t="s">
        <v>8</v>
      </c>
      <c r="H5" s="17" t="s">
        <v>85</v>
      </c>
      <c r="I5" s="88" t="s">
        <v>97</v>
      </c>
      <c r="J5" s="23" t="s">
        <v>96</v>
      </c>
      <c r="L5" s="18" t="s">
        <v>275</v>
      </c>
      <c r="M5" s="18" t="s">
        <v>276</v>
      </c>
      <c r="N5" s="18" t="s">
        <v>98</v>
      </c>
    </row>
    <row r="6" spans="1:14" ht="27" customHeight="1">
      <c r="A6" s="48">
        <v>1</v>
      </c>
      <c r="B6" s="49">
        <v>1</v>
      </c>
      <c r="C6" s="50" t="s">
        <v>143</v>
      </c>
      <c r="D6" s="51">
        <v>4987518304911</v>
      </c>
      <c r="E6" s="50" t="s">
        <v>207</v>
      </c>
      <c r="F6" s="49" t="s">
        <v>278</v>
      </c>
      <c r="G6" s="52">
        <v>15</v>
      </c>
      <c r="H6" s="38"/>
      <c r="I6" s="89">
        <f>G6*H6</f>
        <v>0</v>
      </c>
      <c r="J6" s="24" t="str">
        <f t="shared" ref="J6:J37" si="0">IF(MOD(H6,1)=0,"","←見積単価には整数を入力ください")</f>
        <v/>
      </c>
      <c r="K6" s="39"/>
      <c r="L6" s="19">
        <f>IF(MOD(H6,1)=0,0,1)</f>
        <v>0</v>
      </c>
      <c r="M6" s="19">
        <f>IF(H6=0,1,IF(H6="",1,0))</f>
        <v>1</v>
      </c>
      <c r="N6" s="19">
        <f>SUM(L6:M6)</f>
        <v>1</v>
      </c>
    </row>
    <row r="7" spans="1:14" ht="27" customHeight="1">
      <c r="A7" s="48">
        <v>2</v>
      </c>
      <c r="B7" s="49">
        <v>1</v>
      </c>
      <c r="C7" s="50" t="s">
        <v>143</v>
      </c>
      <c r="D7" s="51">
        <v>4987518306182</v>
      </c>
      <c r="E7" s="50" t="s">
        <v>130</v>
      </c>
      <c r="F7" s="49" t="s">
        <v>278</v>
      </c>
      <c r="G7" s="52">
        <v>13</v>
      </c>
      <c r="H7" s="38"/>
      <c r="I7" s="89">
        <f t="shared" ref="I7:I70" si="1">G7*H7</f>
        <v>0</v>
      </c>
      <c r="J7" s="24" t="str">
        <f t="shared" si="0"/>
        <v/>
      </c>
      <c r="K7" s="39"/>
      <c r="L7" s="19">
        <f t="shared" ref="L7:L70" si="2">IF(MOD(H7,1)=0,0,1)</f>
        <v>0</v>
      </c>
      <c r="M7" s="19">
        <f t="shared" ref="M7:M70" si="3">IF(H7=0,1,IF(H7="",1,0))</f>
        <v>1</v>
      </c>
      <c r="N7" s="19">
        <f t="shared" ref="N7:N70" si="4">SUM(L7:M7)</f>
        <v>1</v>
      </c>
    </row>
    <row r="8" spans="1:14" ht="27" customHeight="1">
      <c r="A8" s="48">
        <v>3</v>
      </c>
      <c r="B8" s="49">
        <v>1</v>
      </c>
      <c r="C8" s="50" t="s">
        <v>143</v>
      </c>
      <c r="D8" s="51">
        <v>4987518315580</v>
      </c>
      <c r="E8" s="50" t="s">
        <v>99</v>
      </c>
      <c r="F8" s="49" t="s">
        <v>9</v>
      </c>
      <c r="G8" s="52">
        <v>11</v>
      </c>
      <c r="H8" s="38"/>
      <c r="I8" s="89">
        <f t="shared" si="1"/>
        <v>0</v>
      </c>
      <c r="J8" s="24" t="str">
        <f t="shared" si="0"/>
        <v/>
      </c>
      <c r="K8" s="39"/>
      <c r="L8" s="19">
        <f t="shared" si="2"/>
        <v>0</v>
      </c>
      <c r="M8" s="19">
        <f t="shared" si="3"/>
        <v>1</v>
      </c>
      <c r="N8" s="19">
        <f t="shared" si="4"/>
        <v>1</v>
      </c>
    </row>
    <row r="9" spans="1:14" ht="27" customHeight="1">
      <c r="A9" s="48">
        <v>4</v>
      </c>
      <c r="B9" s="49">
        <v>1</v>
      </c>
      <c r="C9" s="50" t="s">
        <v>143</v>
      </c>
      <c r="D9" s="51">
        <v>4987518306199</v>
      </c>
      <c r="E9" s="50" t="s">
        <v>208</v>
      </c>
      <c r="F9" s="49" t="s">
        <v>262</v>
      </c>
      <c r="G9" s="52">
        <v>2</v>
      </c>
      <c r="H9" s="38"/>
      <c r="I9" s="89">
        <f t="shared" si="1"/>
        <v>0</v>
      </c>
      <c r="J9" s="24" t="str">
        <f t="shared" si="0"/>
        <v/>
      </c>
      <c r="K9" s="39"/>
      <c r="L9" s="19">
        <f t="shared" si="2"/>
        <v>0</v>
      </c>
      <c r="M9" s="19">
        <f t="shared" si="3"/>
        <v>1</v>
      </c>
      <c r="N9" s="19">
        <f t="shared" si="4"/>
        <v>1</v>
      </c>
    </row>
    <row r="10" spans="1:14" ht="27" customHeight="1">
      <c r="A10" s="48">
        <v>5</v>
      </c>
      <c r="B10" s="49">
        <v>1</v>
      </c>
      <c r="C10" s="50" t="s">
        <v>143</v>
      </c>
      <c r="D10" s="51">
        <v>4987518303860</v>
      </c>
      <c r="E10" s="50" t="s">
        <v>100</v>
      </c>
      <c r="F10" s="49" t="s">
        <v>263</v>
      </c>
      <c r="G10" s="52">
        <v>2</v>
      </c>
      <c r="H10" s="38"/>
      <c r="I10" s="89">
        <f t="shared" si="1"/>
        <v>0</v>
      </c>
      <c r="J10" s="24" t="str">
        <f t="shared" si="0"/>
        <v/>
      </c>
      <c r="K10" s="39"/>
      <c r="L10" s="19">
        <f t="shared" si="2"/>
        <v>0</v>
      </c>
      <c r="M10" s="19">
        <f t="shared" si="3"/>
        <v>1</v>
      </c>
      <c r="N10" s="19">
        <f t="shared" si="4"/>
        <v>1</v>
      </c>
    </row>
    <row r="11" spans="1:14" ht="27" customHeight="1">
      <c r="A11" s="48">
        <v>6</v>
      </c>
      <c r="B11" s="49">
        <v>1</v>
      </c>
      <c r="C11" s="50" t="s">
        <v>143</v>
      </c>
      <c r="D11" s="51">
        <v>4987518303877</v>
      </c>
      <c r="E11" s="50" t="s">
        <v>209</v>
      </c>
      <c r="F11" s="49" t="s">
        <v>263</v>
      </c>
      <c r="G11" s="52">
        <v>5</v>
      </c>
      <c r="H11" s="38"/>
      <c r="I11" s="89">
        <f t="shared" si="1"/>
        <v>0</v>
      </c>
      <c r="J11" s="24" t="str">
        <f t="shared" si="0"/>
        <v/>
      </c>
      <c r="K11" s="39"/>
      <c r="L11" s="19">
        <f t="shared" si="2"/>
        <v>0</v>
      </c>
      <c r="M11" s="19">
        <f t="shared" si="3"/>
        <v>1</v>
      </c>
      <c r="N11" s="19">
        <f t="shared" si="4"/>
        <v>1</v>
      </c>
    </row>
    <row r="12" spans="1:14" ht="27" customHeight="1">
      <c r="A12" s="48">
        <v>7</v>
      </c>
      <c r="B12" s="49">
        <v>1</v>
      </c>
      <c r="C12" s="50" t="s">
        <v>143</v>
      </c>
      <c r="D12" s="51">
        <v>4987518630461</v>
      </c>
      <c r="E12" s="50" t="s">
        <v>214</v>
      </c>
      <c r="F12" s="49" t="s">
        <v>9</v>
      </c>
      <c r="G12" s="52">
        <v>7</v>
      </c>
      <c r="H12" s="38"/>
      <c r="I12" s="89">
        <f t="shared" si="1"/>
        <v>0</v>
      </c>
      <c r="J12" s="24" t="str">
        <f t="shared" si="0"/>
        <v/>
      </c>
      <c r="K12" s="39"/>
      <c r="L12" s="19">
        <f t="shared" si="2"/>
        <v>0</v>
      </c>
      <c r="M12" s="19">
        <f t="shared" si="3"/>
        <v>1</v>
      </c>
      <c r="N12" s="19">
        <f t="shared" si="4"/>
        <v>1</v>
      </c>
    </row>
    <row r="13" spans="1:14" ht="27" customHeight="1">
      <c r="A13" s="48">
        <v>8</v>
      </c>
      <c r="B13" s="49">
        <v>1</v>
      </c>
      <c r="C13" s="50" t="s">
        <v>143</v>
      </c>
      <c r="D13" s="51">
        <v>4987518630003</v>
      </c>
      <c r="E13" s="50" t="s">
        <v>264</v>
      </c>
      <c r="F13" s="49" t="s">
        <v>9</v>
      </c>
      <c r="G13" s="52">
        <v>2</v>
      </c>
      <c r="H13" s="38"/>
      <c r="I13" s="89">
        <f t="shared" si="1"/>
        <v>0</v>
      </c>
      <c r="J13" s="24" t="str">
        <f t="shared" si="0"/>
        <v/>
      </c>
      <c r="K13" s="39"/>
      <c r="L13" s="19">
        <f t="shared" si="2"/>
        <v>0</v>
      </c>
      <c r="M13" s="19">
        <f t="shared" si="3"/>
        <v>1</v>
      </c>
      <c r="N13" s="19">
        <f t="shared" si="4"/>
        <v>1</v>
      </c>
    </row>
    <row r="14" spans="1:14" ht="27" customHeight="1">
      <c r="A14" s="48">
        <v>9</v>
      </c>
      <c r="B14" s="49">
        <v>1</v>
      </c>
      <c r="C14" s="50" t="s">
        <v>143</v>
      </c>
      <c r="D14" s="51">
        <v>4987518630560</v>
      </c>
      <c r="E14" s="50" t="s">
        <v>191</v>
      </c>
      <c r="F14" s="49" t="s">
        <v>212</v>
      </c>
      <c r="G14" s="52">
        <v>6</v>
      </c>
      <c r="H14" s="38"/>
      <c r="I14" s="89">
        <f t="shared" si="1"/>
        <v>0</v>
      </c>
      <c r="J14" s="24" t="str">
        <f t="shared" si="0"/>
        <v/>
      </c>
      <c r="K14" s="39"/>
      <c r="L14" s="19">
        <f t="shared" si="2"/>
        <v>0</v>
      </c>
      <c r="M14" s="19">
        <f t="shared" si="3"/>
        <v>1</v>
      </c>
      <c r="N14" s="19">
        <f t="shared" si="4"/>
        <v>1</v>
      </c>
    </row>
    <row r="15" spans="1:14" ht="27" customHeight="1">
      <c r="A15" s="48">
        <v>10</v>
      </c>
      <c r="B15" s="49">
        <v>1</v>
      </c>
      <c r="C15" s="50" t="s">
        <v>143</v>
      </c>
      <c r="D15" s="51">
        <v>4987518630027</v>
      </c>
      <c r="E15" s="50" t="s">
        <v>265</v>
      </c>
      <c r="F15" s="49" t="s">
        <v>213</v>
      </c>
      <c r="G15" s="52">
        <v>2</v>
      </c>
      <c r="H15" s="38"/>
      <c r="I15" s="89">
        <f t="shared" si="1"/>
        <v>0</v>
      </c>
      <c r="J15" s="24" t="str">
        <f t="shared" si="0"/>
        <v/>
      </c>
      <c r="K15" s="39"/>
      <c r="L15" s="19">
        <f t="shared" si="2"/>
        <v>0</v>
      </c>
      <c r="M15" s="19">
        <f t="shared" si="3"/>
        <v>1</v>
      </c>
      <c r="N15" s="19">
        <f t="shared" si="4"/>
        <v>1</v>
      </c>
    </row>
    <row r="16" spans="1:14" ht="27" customHeight="1">
      <c r="A16" s="48">
        <v>11</v>
      </c>
      <c r="B16" s="49">
        <v>1</v>
      </c>
      <c r="C16" s="50" t="s">
        <v>143</v>
      </c>
      <c r="D16" s="51">
        <v>4987518630041</v>
      </c>
      <c r="E16" s="50" t="s">
        <v>266</v>
      </c>
      <c r="F16" s="49" t="s">
        <v>151</v>
      </c>
      <c r="G16" s="52">
        <v>2</v>
      </c>
      <c r="H16" s="38"/>
      <c r="I16" s="89">
        <f t="shared" si="1"/>
        <v>0</v>
      </c>
      <c r="J16" s="24" t="str">
        <f t="shared" si="0"/>
        <v/>
      </c>
      <c r="K16" s="39"/>
      <c r="L16" s="19">
        <f t="shared" si="2"/>
        <v>0</v>
      </c>
      <c r="M16" s="19">
        <f t="shared" si="3"/>
        <v>1</v>
      </c>
      <c r="N16" s="19">
        <f t="shared" si="4"/>
        <v>1</v>
      </c>
    </row>
    <row r="17" spans="1:14" ht="27" customHeight="1">
      <c r="A17" s="48">
        <v>12</v>
      </c>
      <c r="B17" s="49">
        <v>1</v>
      </c>
      <c r="C17" s="50" t="s">
        <v>143</v>
      </c>
      <c r="D17" s="51">
        <v>4987518630058</v>
      </c>
      <c r="E17" s="50" t="s">
        <v>267</v>
      </c>
      <c r="F17" s="49" t="s">
        <v>151</v>
      </c>
      <c r="G17" s="52">
        <v>2</v>
      </c>
      <c r="H17" s="38"/>
      <c r="I17" s="89">
        <f t="shared" si="1"/>
        <v>0</v>
      </c>
      <c r="J17" s="24" t="str">
        <f t="shared" si="0"/>
        <v/>
      </c>
      <c r="K17" s="39"/>
      <c r="L17" s="19">
        <f t="shared" si="2"/>
        <v>0</v>
      </c>
      <c r="M17" s="19">
        <f t="shared" si="3"/>
        <v>1</v>
      </c>
      <c r="N17" s="19">
        <f t="shared" si="4"/>
        <v>1</v>
      </c>
    </row>
    <row r="18" spans="1:14" ht="27" customHeight="1">
      <c r="A18" s="48">
        <v>13</v>
      </c>
      <c r="B18" s="49">
        <v>1</v>
      </c>
      <c r="C18" s="50" t="s">
        <v>143</v>
      </c>
      <c r="D18" s="51">
        <v>4987518610517</v>
      </c>
      <c r="E18" s="50" t="s">
        <v>215</v>
      </c>
      <c r="F18" s="49" t="s">
        <v>10</v>
      </c>
      <c r="G18" s="52">
        <v>14</v>
      </c>
      <c r="H18" s="38"/>
      <c r="I18" s="89">
        <f t="shared" si="1"/>
        <v>0</v>
      </c>
      <c r="J18" s="24" t="str">
        <f t="shared" si="0"/>
        <v/>
      </c>
      <c r="K18" s="39"/>
      <c r="L18" s="19">
        <f t="shared" si="2"/>
        <v>0</v>
      </c>
      <c r="M18" s="19">
        <f t="shared" si="3"/>
        <v>1</v>
      </c>
      <c r="N18" s="19">
        <f t="shared" si="4"/>
        <v>1</v>
      </c>
    </row>
    <row r="19" spans="1:14" ht="27" customHeight="1">
      <c r="A19" s="48">
        <v>14</v>
      </c>
      <c r="B19" s="49">
        <v>1</v>
      </c>
      <c r="C19" s="50" t="s">
        <v>143</v>
      </c>
      <c r="D19" s="51">
        <v>4987518640354</v>
      </c>
      <c r="E19" s="50" t="s">
        <v>216</v>
      </c>
      <c r="F19" s="49" t="s">
        <v>11</v>
      </c>
      <c r="G19" s="52">
        <v>15</v>
      </c>
      <c r="H19" s="38"/>
      <c r="I19" s="89">
        <f t="shared" si="1"/>
        <v>0</v>
      </c>
      <c r="J19" s="24" t="str">
        <f t="shared" si="0"/>
        <v/>
      </c>
      <c r="K19" s="39"/>
      <c r="L19" s="19">
        <f t="shared" si="2"/>
        <v>0</v>
      </c>
      <c r="M19" s="19">
        <f t="shared" si="3"/>
        <v>1</v>
      </c>
      <c r="N19" s="19">
        <f t="shared" si="4"/>
        <v>1</v>
      </c>
    </row>
    <row r="20" spans="1:14" ht="27" customHeight="1">
      <c r="A20" s="48">
        <v>15</v>
      </c>
      <c r="B20" s="49">
        <v>1</v>
      </c>
      <c r="C20" s="50" t="s">
        <v>143</v>
      </c>
      <c r="D20" s="51">
        <v>4987518640361</v>
      </c>
      <c r="E20" s="50" t="s">
        <v>268</v>
      </c>
      <c r="F20" s="49" t="s">
        <v>11</v>
      </c>
      <c r="G20" s="52">
        <v>4</v>
      </c>
      <c r="H20" s="38"/>
      <c r="I20" s="89">
        <f t="shared" si="1"/>
        <v>0</v>
      </c>
      <c r="J20" s="24" t="str">
        <f t="shared" si="0"/>
        <v/>
      </c>
      <c r="K20" s="39"/>
      <c r="L20" s="19">
        <f t="shared" si="2"/>
        <v>0</v>
      </c>
      <c r="M20" s="19">
        <f t="shared" si="3"/>
        <v>1</v>
      </c>
      <c r="N20" s="19">
        <f t="shared" si="4"/>
        <v>1</v>
      </c>
    </row>
    <row r="21" spans="1:14" ht="27" customHeight="1">
      <c r="A21" s="48">
        <v>16</v>
      </c>
      <c r="B21" s="49">
        <v>1</v>
      </c>
      <c r="C21" s="50" t="s">
        <v>143</v>
      </c>
      <c r="D21" s="51">
        <v>4987518613327</v>
      </c>
      <c r="E21" s="50" t="s">
        <v>217</v>
      </c>
      <c r="F21" s="49" t="s">
        <v>12</v>
      </c>
      <c r="G21" s="52">
        <v>7</v>
      </c>
      <c r="H21" s="38"/>
      <c r="I21" s="89">
        <f t="shared" si="1"/>
        <v>0</v>
      </c>
      <c r="J21" s="24" t="str">
        <f t="shared" si="0"/>
        <v/>
      </c>
      <c r="K21" s="39"/>
      <c r="L21" s="19">
        <f t="shared" si="2"/>
        <v>0</v>
      </c>
      <c r="M21" s="19">
        <f t="shared" si="3"/>
        <v>1</v>
      </c>
      <c r="N21" s="19">
        <f t="shared" si="4"/>
        <v>1</v>
      </c>
    </row>
    <row r="22" spans="1:14" ht="27" customHeight="1">
      <c r="A22" s="48">
        <v>17</v>
      </c>
      <c r="B22" s="49">
        <v>1</v>
      </c>
      <c r="C22" s="50" t="s">
        <v>143</v>
      </c>
      <c r="D22" s="51">
        <v>4987518640446</v>
      </c>
      <c r="E22" s="50" t="s">
        <v>101</v>
      </c>
      <c r="F22" s="49" t="s">
        <v>13</v>
      </c>
      <c r="G22" s="52">
        <v>19</v>
      </c>
      <c r="H22" s="38"/>
      <c r="I22" s="89">
        <f t="shared" si="1"/>
        <v>0</v>
      </c>
      <c r="J22" s="24" t="str">
        <f t="shared" si="0"/>
        <v/>
      </c>
      <c r="K22" s="39"/>
      <c r="L22" s="19">
        <f t="shared" si="2"/>
        <v>0</v>
      </c>
      <c r="M22" s="19">
        <f t="shared" si="3"/>
        <v>1</v>
      </c>
      <c r="N22" s="19">
        <f t="shared" si="4"/>
        <v>1</v>
      </c>
    </row>
    <row r="23" spans="1:14" ht="27" customHeight="1">
      <c r="A23" s="48">
        <v>18</v>
      </c>
      <c r="B23" s="49">
        <v>1</v>
      </c>
      <c r="C23" s="50" t="s">
        <v>143</v>
      </c>
      <c r="D23" s="51">
        <v>4987518613990</v>
      </c>
      <c r="E23" s="50" t="s">
        <v>218</v>
      </c>
      <c r="F23" s="49" t="s">
        <v>11</v>
      </c>
      <c r="G23" s="52">
        <v>16</v>
      </c>
      <c r="H23" s="38"/>
      <c r="I23" s="89">
        <f t="shared" si="1"/>
        <v>0</v>
      </c>
      <c r="J23" s="24" t="str">
        <f t="shared" si="0"/>
        <v/>
      </c>
      <c r="K23" s="39"/>
      <c r="L23" s="19">
        <f t="shared" si="2"/>
        <v>0</v>
      </c>
      <c r="M23" s="19">
        <f t="shared" si="3"/>
        <v>1</v>
      </c>
      <c r="N23" s="19">
        <f t="shared" si="4"/>
        <v>1</v>
      </c>
    </row>
    <row r="24" spans="1:14" ht="27" customHeight="1">
      <c r="A24" s="48">
        <v>19</v>
      </c>
      <c r="B24" s="49">
        <v>1</v>
      </c>
      <c r="C24" s="50" t="s">
        <v>143</v>
      </c>
      <c r="D24" s="51">
        <v>4987518640347</v>
      </c>
      <c r="E24" s="50" t="s">
        <v>219</v>
      </c>
      <c r="F24" s="49" t="s">
        <v>14</v>
      </c>
      <c r="G24" s="52">
        <v>20</v>
      </c>
      <c r="H24" s="38"/>
      <c r="I24" s="89">
        <f t="shared" si="1"/>
        <v>0</v>
      </c>
      <c r="J24" s="24" t="str">
        <f t="shared" si="0"/>
        <v/>
      </c>
      <c r="K24" s="39"/>
      <c r="L24" s="19">
        <f t="shared" si="2"/>
        <v>0</v>
      </c>
      <c r="M24" s="19">
        <f t="shared" si="3"/>
        <v>1</v>
      </c>
      <c r="N24" s="19">
        <f t="shared" si="4"/>
        <v>1</v>
      </c>
    </row>
    <row r="25" spans="1:14" ht="27" customHeight="1">
      <c r="A25" s="48">
        <v>20</v>
      </c>
      <c r="B25" s="49">
        <v>1</v>
      </c>
      <c r="C25" s="50" t="s">
        <v>143</v>
      </c>
      <c r="D25" s="51">
        <v>4987518613648</v>
      </c>
      <c r="E25" s="50" t="s">
        <v>220</v>
      </c>
      <c r="F25" s="49" t="s">
        <v>13</v>
      </c>
      <c r="G25" s="52">
        <v>7</v>
      </c>
      <c r="H25" s="38"/>
      <c r="I25" s="89">
        <f t="shared" si="1"/>
        <v>0</v>
      </c>
      <c r="J25" s="24" t="str">
        <f t="shared" si="0"/>
        <v/>
      </c>
      <c r="K25" s="39"/>
      <c r="L25" s="19">
        <f t="shared" si="2"/>
        <v>0</v>
      </c>
      <c r="M25" s="19">
        <f t="shared" si="3"/>
        <v>1</v>
      </c>
      <c r="N25" s="19">
        <f t="shared" si="4"/>
        <v>1</v>
      </c>
    </row>
    <row r="26" spans="1:14" ht="27" customHeight="1">
      <c r="A26" s="48">
        <v>21</v>
      </c>
      <c r="B26" s="49">
        <v>1</v>
      </c>
      <c r="C26" s="50" t="s">
        <v>143</v>
      </c>
      <c r="D26" s="51">
        <v>4987518640439</v>
      </c>
      <c r="E26" s="50" t="s">
        <v>102</v>
      </c>
      <c r="F26" s="49" t="s">
        <v>279</v>
      </c>
      <c r="G26" s="52">
        <v>19</v>
      </c>
      <c r="H26" s="38"/>
      <c r="I26" s="89">
        <f t="shared" si="1"/>
        <v>0</v>
      </c>
      <c r="J26" s="24" t="str">
        <f t="shared" si="0"/>
        <v/>
      </c>
      <c r="K26" s="39"/>
      <c r="L26" s="19">
        <f t="shared" si="2"/>
        <v>0</v>
      </c>
      <c r="M26" s="19">
        <f t="shared" si="3"/>
        <v>1</v>
      </c>
      <c r="N26" s="19">
        <f t="shared" si="4"/>
        <v>1</v>
      </c>
    </row>
    <row r="27" spans="1:14" ht="27" customHeight="1">
      <c r="A27" s="48">
        <v>22</v>
      </c>
      <c r="B27" s="49">
        <v>1</v>
      </c>
      <c r="C27" s="50" t="s">
        <v>143</v>
      </c>
      <c r="D27" s="51">
        <v>4987518603397</v>
      </c>
      <c r="E27" s="50" t="s">
        <v>221</v>
      </c>
      <c r="F27" s="49" t="s">
        <v>15</v>
      </c>
      <c r="G27" s="52">
        <v>15</v>
      </c>
      <c r="H27" s="38"/>
      <c r="I27" s="89">
        <f t="shared" si="1"/>
        <v>0</v>
      </c>
      <c r="J27" s="24" t="str">
        <f t="shared" si="0"/>
        <v/>
      </c>
      <c r="K27" s="39"/>
      <c r="L27" s="19">
        <f t="shared" si="2"/>
        <v>0</v>
      </c>
      <c r="M27" s="19">
        <f t="shared" si="3"/>
        <v>1</v>
      </c>
      <c r="N27" s="19">
        <f t="shared" si="4"/>
        <v>1</v>
      </c>
    </row>
    <row r="28" spans="1:14" ht="27" customHeight="1">
      <c r="A28" s="48">
        <v>23</v>
      </c>
      <c r="B28" s="49">
        <v>1</v>
      </c>
      <c r="C28" s="50" t="s">
        <v>143</v>
      </c>
      <c r="D28" s="51">
        <v>4987518684365</v>
      </c>
      <c r="E28" s="50" t="s">
        <v>222</v>
      </c>
      <c r="F28" s="49" t="s">
        <v>9</v>
      </c>
      <c r="G28" s="52">
        <v>14</v>
      </c>
      <c r="H28" s="38"/>
      <c r="I28" s="89">
        <f t="shared" si="1"/>
        <v>0</v>
      </c>
      <c r="J28" s="24" t="str">
        <f t="shared" si="0"/>
        <v/>
      </c>
      <c r="K28" s="39"/>
      <c r="L28" s="19">
        <f t="shared" si="2"/>
        <v>0</v>
      </c>
      <c r="M28" s="19">
        <f t="shared" si="3"/>
        <v>1</v>
      </c>
      <c r="N28" s="19">
        <f t="shared" si="4"/>
        <v>1</v>
      </c>
    </row>
    <row r="29" spans="1:14" ht="27" customHeight="1">
      <c r="A29" s="48">
        <v>24</v>
      </c>
      <c r="B29" s="49">
        <v>1</v>
      </c>
      <c r="C29" s="50" t="s">
        <v>143</v>
      </c>
      <c r="D29" s="51">
        <v>4987518640484</v>
      </c>
      <c r="E29" s="50" t="s">
        <v>223</v>
      </c>
      <c r="F29" s="49" t="s">
        <v>12</v>
      </c>
      <c r="G29" s="52">
        <v>7</v>
      </c>
      <c r="H29" s="38"/>
      <c r="I29" s="89">
        <f t="shared" si="1"/>
        <v>0</v>
      </c>
      <c r="J29" s="24" t="str">
        <f t="shared" si="0"/>
        <v/>
      </c>
      <c r="K29" s="39"/>
      <c r="L29" s="19">
        <f t="shared" si="2"/>
        <v>0</v>
      </c>
      <c r="M29" s="19">
        <f t="shared" si="3"/>
        <v>1</v>
      </c>
      <c r="N29" s="19">
        <f t="shared" si="4"/>
        <v>1</v>
      </c>
    </row>
    <row r="30" spans="1:14" ht="27" customHeight="1">
      <c r="A30" s="48">
        <v>25</v>
      </c>
      <c r="B30" s="49">
        <v>1</v>
      </c>
      <c r="C30" s="50" t="s">
        <v>143</v>
      </c>
      <c r="D30" s="51">
        <v>4987518613662</v>
      </c>
      <c r="E30" s="50" t="s">
        <v>224</v>
      </c>
      <c r="F30" s="49" t="s">
        <v>12</v>
      </c>
      <c r="G30" s="52">
        <v>7</v>
      </c>
      <c r="H30" s="38"/>
      <c r="I30" s="89">
        <f t="shared" si="1"/>
        <v>0</v>
      </c>
      <c r="J30" s="24" t="str">
        <f t="shared" si="0"/>
        <v/>
      </c>
      <c r="K30" s="39"/>
      <c r="L30" s="19">
        <f t="shared" si="2"/>
        <v>0</v>
      </c>
      <c r="M30" s="19">
        <f t="shared" si="3"/>
        <v>1</v>
      </c>
      <c r="N30" s="19">
        <f t="shared" si="4"/>
        <v>1</v>
      </c>
    </row>
    <row r="31" spans="1:14" ht="27" customHeight="1">
      <c r="A31" s="48">
        <v>26</v>
      </c>
      <c r="B31" s="49">
        <v>1</v>
      </c>
      <c r="C31" s="50" t="s">
        <v>143</v>
      </c>
      <c r="D31" s="51">
        <v>4987518640323</v>
      </c>
      <c r="E31" s="50" t="s">
        <v>103</v>
      </c>
      <c r="F31" s="49" t="s">
        <v>13</v>
      </c>
      <c r="G31" s="52">
        <v>23</v>
      </c>
      <c r="H31" s="38"/>
      <c r="I31" s="89">
        <f t="shared" si="1"/>
        <v>0</v>
      </c>
      <c r="J31" s="24" t="str">
        <f t="shared" si="0"/>
        <v/>
      </c>
      <c r="K31" s="39"/>
      <c r="L31" s="19">
        <f t="shared" si="2"/>
        <v>0</v>
      </c>
      <c r="M31" s="19">
        <f t="shared" si="3"/>
        <v>1</v>
      </c>
      <c r="N31" s="19">
        <f t="shared" si="4"/>
        <v>1</v>
      </c>
    </row>
    <row r="32" spans="1:14" ht="27" customHeight="1">
      <c r="A32" s="48">
        <v>27</v>
      </c>
      <c r="B32" s="49">
        <v>1</v>
      </c>
      <c r="C32" s="50" t="s">
        <v>143</v>
      </c>
      <c r="D32" s="51">
        <v>4987518640316</v>
      </c>
      <c r="E32" s="50" t="s">
        <v>225</v>
      </c>
      <c r="F32" s="49" t="s">
        <v>16</v>
      </c>
      <c r="G32" s="52">
        <v>10</v>
      </c>
      <c r="H32" s="38"/>
      <c r="I32" s="89">
        <f t="shared" si="1"/>
        <v>0</v>
      </c>
      <c r="J32" s="24" t="str">
        <f t="shared" si="0"/>
        <v/>
      </c>
      <c r="K32" s="39"/>
      <c r="L32" s="19">
        <f t="shared" si="2"/>
        <v>0</v>
      </c>
      <c r="M32" s="19">
        <f t="shared" si="3"/>
        <v>1</v>
      </c>
      <c r="N32" s="19">
        <f t="shared" si="4"/>
        <v>1</v>
      </c>
    </row>
    <row r="33" spans="1:14" ht="27" customHeight="1">
      <c r="A33" s="48">
        <v>28</v>
      </c>
      <c r="B33" s="49">
        <v>1</v>
      </c>
      <c r="C33" s="50" t="s">
        <v>143</v>
      </c>
      <c r="D33" s="51">
        <v>4987518617660</v>
      </c>
      <c r="E33" s="50" t="s">
        <v>226</v>
      </c>
      <c r="F33" s="49" t="s">
        <v>9</v>
      </c>
      <c r="G33" s="52">
        <v>6</v>
      </c>
      <c r="H33" s="38"/>
      <c r="I33" s="89">
        <f t="shared" si="1"/>
        <v>0</v>
      </c>
      <c r="J33" s="24" t="str">
        <f t="shared" si="0"/>
        <v/>
      </c>
      <c r="K33" s="39"/>
      <c r="L33" s="19">
        <f t="shared" si="2"/>
        <v>0</v>
      </c>
      <c r="M33" s="19">
        <f t="shared" si="3"/>
        <v>1</v>
      </c>
      <c r="N33" s="19">
        <f t="shared" si="4"/>
        <v>1</v>
      </c>
    </row>
    <row r="34" spans="1:14" ht="27" customHeight="1">
      <c r="A34" s="48">
        <v>29</v>
      </c>
      <c r="B34" s="49">
        <v>1</v>
      </c>
      <c r="C34" s="50" t="s">
        <v>143</v>
      </c>
      <c r="D34" s="51">
        <v>4987518606336</v>
      </c>
      <c r="E34" s="50" t="s">
        <v>227</v>
      </c>
      <c r="F34" s="49" t="s">
        <v>9</v>
      </c>
      <c r="G34" s="52">
        <v>13</v>
      </c>
      <c r="H34" s="38"/>
      <c r="I34" s="89">
        <f t="shared" si="1"/>
        <v>0</v>
      </c>
      <c r="J34" s="24" t="str">
        <f t="shared" si="0"/>
        <v/>
      </c>
      <c r="K34" s="39"/>
      <c r="L34" s="19">
        <f t="shared" si="2"/>
        <v>0</v>
      </c>
      <c r="M34" s="19">
        <f t="shared" si="3"/>
        <v>1</v>
      </c>
      <c r="N34" s="19">
        <f t="shared" si="4"/>
        <v>1</v>
      </c>
    </row>
    <row r="35" spans="1:14" ht="27" customHeight="1">
      <c r="A35" s="48">
        <v>30</v>
      </c>
      <c r="B35" s="49">
        <v>1</v>
      </c>
      <c r="C35" s="50" t="s">
        <v>143</v>
      </c>
      <c r="D35" s="51">
        <v>4987518607517</v>
      </c>
      <c r="E35" s="50" t="s">
        <v>228</v>
      </c>
      <c r="F35" s="49" t="s">
        <v>9</v>
      </c>
      <c r="G35" s="52">
        <v>15</v>
      </c>
      <c r="H35" s="38"/>
      <c r="I35" s="89">
        <f t="shared" si="1"/>
        <v>0</v>
      </c>
      <c r="J35" s="24" t="str">
        <f t="shared" si="0"/>
        <v/>
      </c>
      <c r="K35" s="39"/>
      <c r="L35" s="19">
        <f t="shared" si="2"/>
        <v>0</v>
      </c>
      <c r="M35" s="19">
        <f t="shared" si="3"/>
        <v>1</v>
      </c>
      <c r="N35" s="19">
        <f t="shared" si="4"/>
        <v>1</v>
      </c>
    </row>
    <row r="36" spans="1:14" ht="27" customHeight="1">
      <c r="A36" s="48">
        <v>31</v>
      </c>
      <c r="B36" s="49">
        <v>1</v>
      </c>
      <c r="C36" s="50" t="s">
        <v>143</v>
      </c>
      <c r="D36" s="51">
        <v>4987518609672</v>
      </c>
      <c r="E36" s="50" t="s">
        <v>229</v>
      </c>
      <c r="F36" s="49" t="s">
        <v>17</v>
      </c>
      <c r="G36" s="52">
        <v>8</v>
      </c>
      <c r="H36" s="38"/>
      <c r="I36" s="89">
        <f t="shared" si="1"/>
        <v>0</v>
      </c>
      <c r="J36" s="24" t="str">
        <f t="shared" si="0"/>
        <v/>
      </c>
      <c r="K36" s="39"/>
      <c r="L36" s="19">
        <f t="shared" si="2"/>
        <v>0</v>
      </c>
      <c r="M36" s="19">
        <f t="shared" si="3"/>
        <v>1</v>
      </c>
      <c r="N36" s="19">
        <f t="shared" si="4"/>
        <v>1</v>
      </c>
    </row>
    <row r="37" spans="1:14" ht="27" customHeight="1">
      <c r="A37" s="48">
        <v>32</v>
      </c>
      <c r="B37" s="49">
        <v>1</v>
      </c>
      <c r="C37" s="50" t="s">
        <v>143</v>
      </c>
      <c r="D37" s="51">
        <v>4987518612108</v>
      </c>
      <c r="E37" s="50" t="s">
        <v>230</v>
      </c>
      <c r="F37" s="49" t="s">
        <v>18</v>
      </c>
      <c r="G37" s="52">
        <v>18</v>
      </c>
      <c r="H37" s="38"/>
      <c r="I37" s="89">
        <f t="shared" si="1"/>
        <v>0</v>
      </c>
      <c r="J37" s="24" t="str">
        <f t="shared" si="0"/>
        <v/>
      </c>
      <c r="K37" s="39"/>
      <c r="L37" s="19">
        <f t="shared" si="2"/>
        <v>0</v>
      </c>
      <c r="M37" s="19">
        <f t="shared" si="3"/>
        <v>1</v>
      </c>
      <c r="N37" s="19">
        <f t="shared" si="4"/>
        <v>1</v>
      </c>
    </row>
    <row r="38" spans="1:14" ht="27" customHeight="1">
      <c r="A38" s="48">
        <v>33</v>
      </c>
      <c r="B38" s="49">
        <v>1</v>
      </c>
      <c r="C38" s="50" t="s">
        <v>143</v>
      </c>
      <c r="D38" s="51">
        <v>4987518613921</v>
      </c>
      <c r="E38" s="50" t="s">
        <v>231</v>
      </c>
      <c r="F38" s="49" t="s">
        <v>19</v>
      </c>
      <c r="G38" s="52">
        <v>13</v>
      </c>
      <c r="H38" s="38"/>
      <c r="I38" s="89">
        <f t="shared" si="1"/>
        <v>0</v>
      </c>
      <c r="J38" s="24" t="str">
        <f t="shared" ref="J38:J69" si="5">IF(MOD(H38,1)=0,"","←見積単価には整数を入力ください")</f>
        <v/>
      </c>
      <c r="K38" s="39"/>
      <c r="L38" s="19">
        <f t="shared" si="2"/>
        <v>0</v>
      </c>
      <c r="M38" s="19">
        <f t="shared" si="3"/>
        <v>1</v>
      </c>
      <c r="N38" s="19">
        <f t="shared" si="4"/>
        <v>1</v>
      </c>
    </row>
    <row r="39" spans="1:14" ht="27" customHeight="1">
      <c r="A39" s="48">
        <v>34</v>
      </c>
      <c r="B39" s="49">
        <v>1</v>
      </c>
      <c r="C39" s="50" t="s">
        <v>143</v>
      </c>
      <c r="D39" s="51">
        <v>4987518640064</v>
      </c>
      <c r="E39" s="50" t="s">
        <v>232</v>
      </c>
      <c r="F39" s="49" t="s">
        <v>20</v>
      </c>
      <c r="G39" s="52">
        <v>9</v>
      </c>
      <c r="H39" s="38"/>
      <c r="I39" s="89">
        <f t="shared" si="1"/>
        <v>0</v>
      </c>
      <c r="J39" s="24" t="str">
        <f t="shared" si="5"/>
        <v/>
      </c>
      <c r="K39" s="39"/>
      <c r="L39" s="19">
        <f t="shared" si="2"/>
        <v>0</v>
      </c>
      <c r="M39" s="19">
        <f t="shared" si="3"/>
        <v>1</v>
      </c>
      <c r="N39" s="19">
        <f t="shared" si="4"/>
        <v>1</v>
      </c>
    </row>
    <row r="40" spans="1:14" ht="27" customHeight="1">
      <c r="A40" s="48">
        <v>35</v>
      </c>
      <c r="B40" s="49">
        <v>1</v>
      </c>
      <c r="C40" s="50" t="s">
        <v>143</v>
      </c>
      <c r="D40" s="51">
        <v>4987518640163</v>
      </c>
      <c r="E40" s="50" t="s">
        <v>233</v>
      </c>
      <c r="F40" s="49" t="s">
        <v>15</v>
      </c>
      <c r="G40" s="52">
        <v>13</v>
      </c>
      <c r="H40" s="38"/>
      <c r="I40" s="89">
        <f t="shared" si="1"/>
        <v>0</v>
      </c>
      <c r="J40" s="24" t="str">
        <f t="shared" si="5"/>
        <v/>
      </c>
      <c r="K40" s="39"/>
      <c r="L40" s="19">
        <f t="shared" si="2"/>
        <v>0</v>
      </c>
      <c r="M40" s="19">
        <f t="shared" si="3"/>
        <v>1</v>
      </c>
      <c r="N40" s="19">
        <f t="shared" si="4"/>
        <v>1</v>
      </c>
    </row>
    <row r="41" spans="1:14" ht="27" customHeight="1">
      <c r="A41" s="48">
        <v>36</v>
      </c>
      <c r="B41" s="49">
        <v>1</v>
      </c>
      <c r="C41" s="50" t="s">
        <v>143</v>
      </c>
      <c r="D41" s="51">
        <v>4987518640033</v>
      </c>
      <c r="E41" s="50" t="s">
        <v>234</v>
      </c>
      <c r="F41" s="49" t="s">
        <v>20</v>
      </c>
      <c r="G41" s="52">
        <v>11</v>
      </c>
      <c r="H41" s="38"/>
      <c r="I41" s="89">
        <f t="shared" si="1"/>
        <v>0</v>
      </c>
      <c r="J41" s="24" t="str">
        <f t="shared" si="5"/>
        <v/>
      </c>
      <c r="K41" s="39"/>
      <c r="L41" s="19">
        <f t="shared" si="2"/>
        <v>0</v>
      </c>
      <c r="M41" s="19">
        <f t="shared" si="3"/>
        <v>1</v>
      </c>
      <c r="N41" s="19">
        <f t="shared" si="4"/>
        <v>1</v>
      </c>
    </row>
    <row r="42" spans="1:14" ht="27" customHeight="1">
      <c r="A42" s="48">
        <v>37</v>
      </c>
      <c r="B42" s="49">
        <v>1</v>
      </c>
      <c r="C42" s="50" t="s">
        <v>143</v>
      </c>
      <c r="D42" s="51">
        <v>4987518621872</v>
      </c>
      <c r="E42" s="50" t="s">
        <v>235</v>
      </c>
      <c r="F42" s="49" t="s">
        <v>21</v>
      </c>
      <c r="G42" s="52">
        <v>6</v>
      </c>
      <c r="H42" s="38"/>
      <c r="I42" s="89">
        <f t="shared" si="1"/>
        <v>0</v>
      </c>
      <c r="J42" s="24" t="str">
        <f t="shared" si="5"/>
        <v/>
      </c>
      <c r="K42" s="39"/>
      <c r="L42" s="19">
        <f t="shared" si="2"/>
        <v>0</v>
      </c>
      <c r="M42" s="19">
        <f t="shared" si="3"/>
        <v>1</v>
      </c>
      <c r="N42" s="19">
        <f t="shared" si="4"/>
        <v>1</v>
      </c>
    </row>
    <row r="43" spans="1:14" ht="27" customHeight="1">
      <c r="A43" s="48">
        <v>38</v>
      </c>
      <c r="B43" s="49">
        <v>1</v>
      </c>
      <c r="C43" s="50" t="s">
        <v>143</v>
      </c>
      <c r="D43" s="51">
        <v>4987518626280</v>
      </c>
      <c r="E43" s="50" t="s">
        <v>236</v>
      </c>
      <c r="F43" s="49" t="s">
        <v>22</v>
      </c>
      <c r="G43" s="52">
        <v>13</v>
      </c>
      <c r="H43" s="38"/>
      <c r="I43" s="89">
        <f t="shared" si="1"/>
        <v>0</v>
      </c>
      <c r="J43" s="24" t="str">
        <f t="shared" si="5"/>
        <v/>
      </c>
      <c r="K43" s="39"/>
      <c r="L43" s="19">
        <f t="shared" si="2"/>
        <v>0</v>
      </c>
      <c r="M43" s="19">
        <f t="shared" si="3"/>
        <v>1</v>
      </c>
      <c r="N43" s="19">
        <f t="shared" si="4"/>
        <v>1</v>
      </c>
    </row>
    <row r="44" spans="1:14" ht="27" customHeight="1">
      <c r="A44" s="48">
        <v>39</v>
      </c>
      <c r="B44" s="49">
        <v>1</v>
      </c>
      <c r="C44" s="50" t="s">
        <v>143</v>
      </c>
      <c r="D44" s="51">
        <v>4987518613891</v>
      </c>
      <c r="E44" s="50" t="s">
        <v>237</v>
      </c>
      <c r="F44" s="49" t="s">
        <v>18</v>
      </c>
      <c r="G44" s="52">
        <v>10</v>
      </c>
      <c r="H44" s="38"/>
      <c r="I44" s="89">
        <f t="shared" si="1"/>
        <v>0</v>
      </c>
      <c r="J44" s="24" t="str">
        <f t="shared" si="5"/>
        <v/>
      </c>
      <c r="K44" s="39"/>
      <c r="L44" s="19">
        <f t="shared" si="2"/>
        <v>0</v>
      </c>
      <c r="M44" s="19">
        <f t="shared" si="3"/>
        <v>1</v>
      </c>
      <c r="N44" s="19">
        <f t="shared" si="4"/>
        <v>1</v>
      </c>
    </row>
    <row r="45" spans="1:14" ht="27" customHeight="1">
      <c r="A45" s="48">
        <v>40</v>
      </c>
      <c r="B45" s="49">
        <v>1</v>
      </c>
      <c r="C45" s="50" t="s">
        <v>143</v>
      </c>
      <c r="D45" s="51">
        <v>4987518681227</v>
      </c>
      <c r="E45" s="50" t="s">
        <v>238</v>
      </c>
      <c r="F45" s="49" t="s">
        <v>16</v>
      </c>
      <c r="G45" s="52">
        <v>11</v>
      </c>
      <c r="H45" s="38"/>
      <c r="I45" s="89">
        <f t="shared" si="1"/>
        <v>0</v>
      </c>
      <c r="J45" s="24" t="str">
        <f t="shared" si="5"/>
        <v/>
      </c>
      <c r="K45" s="39"/>
      <c r="L45" s="19">
        <f t="shared" si="2"/>
        <v>0</v>
      </c>
      <c r="M45" s="19">
        <f t="shared" si="3"/>
        <v>1</v>
      </c>
      <c r="N45" s="19">
        <f t="shared" si="4"/>
        <v>1</v>
      </c>
    </row>
    <row r="46" spans="1:14" ht="27" customHeight="1">
      <c r="A46" s="48">
        <v>41</v>
      </c>
      <c r="B46" s="49">
        <v>1</v>
      </c>
      <c r="C46" s="50" t="s">
        <v>143</v>
      </c>
      <c r="D46" s="51">
        <v>4987518608453</v>
      </c>
      <c r="E46" s="50" t="s">
        <v>104</v>
      </c>
      <c r="F46" s="49" t="s">
        <v>152</v>
      </c>
      <c r="G46" s="52">
        <v>2</v>
      </c>
      <c r="H46" s="38"/>
      <c r="I46" s="89">
        <f t="shared" si="1"/>
        <v>0</v>
      </c>
      <c r="J46" s="24" t="str">
        <f t="shared" si="5"/>
        <v/>
      </c>
      <c r="K46" s="39"/>
      <c r="L46" s="19">
        <f t="shared" si="2"/>
        <v>0</v>
      </c>
      <c r="M46" s="19">
        <f t="shared" si="3"/>
        <v>1</v>
      </c>
      <c r="N46" s="19">
        <f t="shared" si="4"/>
        <v>1</v>
      </c>
    </row>
    <row r="47" spans="1:14" ht="27" customHeight="1">
      <c r="A47" s="48">
        <v>42</v>
      </c>
      <c r="B47" s="49">
        <v>1</v>
      </c>
      <c r="C47" s="50" t="s">
        <v>143</v>
      </c>
      <c r="D47" s="51">
        <v>4987518683757</v>
      </c>
      <c r="E47" s="50" t="s">
        <v>105</v>
      </c>
      <c r="F47" s="49" t="s">
        <v>153</v>
      </c>
      <c r="G47" s="52">
        <v>2</v>
      </c>
      <c r="H47" s="38"/>
      <c r="I47" s="89">
        <f t="shared" si="1"/>
        <v>0</v>
      </c>
      <c r="J47" s="24" t="str">
        <f t="shared" si="5"/>
        <v/>
      </c>
      <c r="K47" s="39"/>
      <c r="L47" s="19">
        <f t="shared" si="2"/>
        <v>0</v>
      </c>
      <c r="M47" s="19">
        <f t="shared" si="3"/>
        <v>1</v>
      </c>
      <c r="N47" s="19">
        <f t="shared" si="4"/>
        <v>1</v>
      </c>
    </row>
    <row r="48" spans="1:14" ht="27" customHeight="1">
      <c r="A48" s="48">
        <v>43</v>
      </c>
      <c r="B48" s="49">
        <v>1</v>
      </c>
      <c r="C48" s="50" t="s">
        <v>143</v>
      </c>
      <c r="D48" s="51">
        <v>4987518608477</v>
      </c>
      <c r="E48" s="50" t="s">
        <v>106</v>
      </c>
      <c r="F48" s="49" t="s">
        <v>154</v>
      </c>
      <c r="G48" s="52">
        <v>2</v>
      </c>
      <c r="H48" s="38"/>
      <c r="I48" s="89">
        <f t="shared" si="1"/>
        <v>0</v>
      </c>
      <c r="J48" s="24" t="str">
        <f t="shared" si="5"/>
        <v/>
      </c>
      <c r="K48" s="39"/>
      <c r="L48" s="19">
        <f t="shared" si="2"/>
        <v>0</v>
      </c>
      <c r="M48" s="19">
        <f t="shared" si="3"/>
        <v>1</v>
      </c>
      <c r="N48" s="19">
        <f t="shared" si="4"/>
        <v>1</v>
      </c>
    </row>
    <row r="49" spans="1:14" ht="27" customHeight="1">
      <c r="A49" s="48">
        <v>44</v>
      </c>
      <c r="B49" s="49">
        <v>1</v>
      </c>
      <c r="C49" s="50" t="s">
        <v>143</v>
      </c>
      <c r="D49" s="51">
        <v>4987518603847</v>
      </c>
      <c r="E49" s="50" t="s">
        <v>107</v>
      </c>
      <c r="F49" s="49" t="s">
        <v>155</v>
      </c>
      <c r="G49" s="52">
        <v>3</v>
      </c>
      <c r="H49" s="38"/>
      <c r="I49" s="89">
        <f t="shared" si="1"/>
        <v>0</v>
      </c>
      <c r="J49" s="24" t="str">
        <f t="shared" si="5"/>
        <v/>
      </c>
      <c r="K49" s="39"/>
      <c r="L49" s="19">
        <f t="shared" si="2"/>
        <v>0</v>
      </c>
      <c r="M49" s="19">
        <f t="shared" si="3"/>
        <v>1</v>
      </c>
      <c r="N49" s="19">
        <f t="shared" si="4"/>
        <v>1</v>
      </c>
    </row>
    <row r="50" spans="1:14" ht="27" customHeight="1">
      <c r="A50" s="48">
        <v>45</v>
      </c>
      <c r="B50" s="49">
        <v>1</v>
      </c>
      <c r="C50" s="50" t="s">
        <v>143</v>
      </c>
      <c r="D50" s="51">
        <v>4987518607500</v>
      </c>
      <c r="E50" s="50" t="s">
        <v>108</v>
      </c>
      <c r="F50" s="49" t="s">
        <v>156</v>
      </c>
      <c r="G50" s="52">
        <v>4</v>
      </c>
      <c r="H50" s="38"/>
      <c r="I50" s="89">
        <f t="shared" si="1"/>
        <v>0</v>
      </c>
      <c r="J50" s="24" t="str">
        <f t="shared" si="5"/>
        <v/>
      </c>
      <c r="K50" s="39"/>
      <c r="L50" s="19">
        <f t="shared" si="2"/>
        <v>0</v>
      </c>
      <c r="M50" s="19">
        <f t="shared" si="3"/>
        <v>1</v>
      </c>
      <c r="N50" s="19">
        <f t="shared" si="4"/>
        <v>1</v>
      </c>
    </row>
    <row r="51" spans="1:14" ht="27" customHeight="1">
      <c r="A51" s="48">
        <v>46</v>
      </c>
      <c r="B51" s="49">
        <v>1</v>
      </c>
      <c r="C51" s="50" t="s">
        <v>143</v>
      </c>
      <c r="D51" s="51">
        <v>4987518605629</v>
      </c>
      <c r="E51" s="50" t="s">
        <v>109</v>
      </c>
      <c r="F51" s="49" t="s">
        <v>157</v>
      </c>
      <c r="G51" s="52">
        <v>2</v>
      </c>
      <c r="H51" s="38"/>
      <c r="I51" s="89">
        <f t="shared" si="1"/>
        <v>0</v>
      </c>
      <c r="J51" s="24" t="str">
        <f t="shared" si="5"/>
        <v/>
      </c>
      <c r="K51" s="39"/>
      <c r="L51" s="19">
        <f t="shared" si="2"/>
        <v>0</v>
      </c>
      <c r="M51" s="19">
        <f t="shared" si="3"/>
        <v>1</v>
      </c>
      <c r="N51" s="19">
        <f t="shared" si="4"/>
        <v>1</v>
      </c>
    </row>
    <row r="52" spans="1:14" ht="27" customHeight="1">
      <c r="A52" s="48">
        <v>47</v>
      </c>
      <c r="B52" s="49">
        <v>1</v>
      </c>
      <c r="C52" s="50" t="s">
        <v>143</v>
      </c>
      <c r="D52" s="51">
        <v>4987518609900</v>
      </c>
      <c r="E52" s="50" t="s">
        <v>110</v>
      </c>
      <c r="F52" s="49" t="s">
        <v>158</v>
      </c>
      <c r="G52" s="52">
        <v>2</v>
      </c>
      <c r="H52" s="38"/>
      <c r="I52" s="89">
        <f t="shared" si="1"/>
        <v>0</v>
      </c>
      <c r="J52" s="24" t="str">
        <f t="shared" si="5"/>
        <v/>
      </c>
      <c r="K52" s="39"/>
      <c r="L52" s="19">
        <f t="shared" si="2"/>
        <v>0</v>
      </c>
      <c r="M52" s="19">
        <f t="shared" si="3"/>
        <v>1</v>
      </c>
      <c r="N52" s="19">
        <f t="shared" si="4"/>
        <v>1</v>
      </c>
    </row>
    <row r="53" spans="1:14" ht="27" customHeight="1">
      <c r="A53" s="48">
        <v>48</v>
      </c>
      <c r="B53" s="49">
        <v>1</v>
      </c>
      <c r="C53" s="50" t="s">
        <v>143</v>
      </c>
      <c r="D53" s="51">
        <v>4987518624477</v>
      </c>
      <c r="E53" s="50" t="s">
        <v>111</v>
      </c>
      <c r="F53" s="49" t="s">
        <v>159</v>
      </c>
      <c r="G53" s="52">
        <v>6</v>
      </c>
      <c r="H53" s="38"/>
      <c r="I53" s="89">
        <f t="shared" si="1"/>
        <v>0</v>
      </c>
      <c r="J53" s="24" t="str">
        <f t="shared" si="5"/>
        <v/>
      </c>
      <c r="K53" s="39"/>
      <c r="L53" s="19">
        <f t="shared" si="2"/>
        <v>0</v>
      </c>
      <c r="M53" s="19">
        <f t="shared" si="3"/>
        <v>1</v>
      </c>
      <c r="N53" s="19">
        <f t="shared" si="4"/>
        <v>1</v>
      </c>
    </row>
    <row r="54" spans="1:14" ht="27" customHeight="1">
      <c r="A54" s="48">
        <v>49</v>
      </c>
      <c r="B54" s="49">
        <v>1</v>
      </c>
      <c r="C54" s="50" t="s">
        <v>143</v>
      </c>
      <c r="D54" s="51">
        <v>4987518613655</v>
      </c>
      <c r="E54" s="50" t="s">
        <v>210</v>
      </c>
      <c r="F54" s="49" t="s">
        <v>160</v>
      </c>
      <c r="G54" s="52">
        <v>2</v>
      </c>
      <c r="H54" s="38"/>
      <c r="I54" s="89">
        <f t="shared" si="1"/>
        <v>0</v>
      </c>
      <c r="J54" s="24" t="str">
        <f t="shared" si="5"/>
        <v/>
      </c>
      <c r="K54" s="39"/>
      <c r="L54" s="19">
        <f t="shared" si="2"/>
        <v>0</v>
      </c>
      <c r="M54" s="19">
        <f t="shared" si="3"/>
        <v>1</v>
      </c>
      <c r="N54" s="19">
        <f t="shared" si="4"/>
        <v>1</v>
      </c>
    </row>
    <row r="55" spans="1:14" ht="27" customHeight="1">
      <c r="A55" s="48">
        <v>50</v>
      </c>
      <c r="B55" s="49">
        <v>1</v>
      </c>
      <c r="C55" s="50" t="s">
        <v>143</v>
      </c>
      <c r="D55" s="51">
        <v>4987518624491</v>
      </c>
      <c r="E55" s="50" t="s">
        <v>112</v>
      </c>
      <c r="F55" s="49" t="s">
        <v>161</v>
      </c>
      <c r="G55" s="52">
        <v>7</v>
      </c>
      <c r="H55" s="38"/>
      <c r="I55" s="89">
        <f t="shared" si="1"/>
        <v>0</v>
      </c>
      <c r="J55" s="24" t="str">
        <f t="shared" si="5"/>
        <v/>
      </c>
      <c r="K55" s="39"/>
      <c r="L55" s="19">
        <f t="shared" si="2"/>
        <v>0</v>
      </c>
      <c r="M55" s="19">
        <f t="shared" si="3"/>
        <v>1</v>
      </c>
      <c r="N55" s="19">
        <f t="shared" si="4"/>
        <v>1</v>
      </c>
    </row>
    <row r="56" spans="1:14" ht="27" customHeight="1">
      <c r="A56" s="48">
        <v>51</v>
      </c>
      <c r="B56" s="49">
        <v>1</v>
      </c>
      <c r="C56" s="50" t="s">
        <v>143</v>
      </c>
      <c r="D56" s="51">
        <v>4987518605643</v>
      </c>
      <c r="E56" s="50" t="s">
        <v>239</v>
      </c>
      <c r="F56" s="49" t="s">
        <v>162</v>
      </c>
      <c r="G56" s="52">
        <v>3</v>
      </c>
      <c r="H56" s="38"/>
      <c r="I56" s="89">
        <f t="shared" si="1"/>
        <v>0</v>
      </c>
      <c r="J56" s="24" t="str">
        <f t="shared" si="5"/>
        <v/>
      </c>
      <c r="K56" s="39"/>
      <c r="L56" s="19">
        <f t="shared" si="2"/>
        <v>0</v>
      </c>
      <c r="M56" s="19">
        <f t="shared" si="3"/>
        <v>1</v>
      </c>
      <c r="N56" s="19">
        <f t="shared" si="4"/>
        <v>1</v>
      </c>
    </row>
    <row r="57" spans="1:14" ht="27" customHeight="1">
      <c r="A57" s="48">
        <v>52</v>
      </c>
      <c r="B57" s="49">
        <v>1</v>
      </c>
      <c r="C57" s="50" t="s">
        <v>143</v>
      </c>
      <c r="D57" s="51">
        <v>4987518609269</v>
      </c>
      <c r="E57" s="50" t="s">
        <v>240</v>
      </c>
      <c r="F57" s="49" t="s">
        <v>163</v>
      </c>
      <c r="G57" s="52">
        <v>4</v>
      </c>
      <c r="H57" s="38"/>
      <c r="I57" s="89">
        <f t="shared" si="1"/>
        <v>0</v>
      </c>
      <c r="J57" s="24" t="str">
        <f t="shared" si="5"/>
        <v/>
      </c>
      <c r="K57" s="39"/>
      <c r="L57" s="19">
        <f t="shared" si="2"/>
        <v>0</v>
      </c>
      <c r="M57" s="19">
        <f t="shared" si="3"/>
        <v>1</v>
      </c>
      <c r="N57" s="19">
        <f t="shared" si="4"/>
        <v>1</v>
      </c>
    </row>
    <row r="58" spans="1:14" ht="27" customHeight="1">
      <c r="A58" s="48">
        <v>53</v>
      </c>
      <c r="B58" s="49">
        <v>1</v>
      </c>
      <c r="C58" s="50" t="s">
        <v>143</v>
      </c>
      <c r="D58" s="51">
        <v>4987518605704</v>
      </c>
      <c r="E58" s="50" t="s">
        <v>253</v>
      </c>
      <c r="F58" s="49" t="s">
        <v>164</v>
      </c>
      <c r="G58" s="52">
        <v>45</v>
      </c>
      <c r="H58" s="38"/>
      <c r="I58" s="89">
        <f t="shared" si="1"/>
        <v>0</v>
      </c>
      <c r="J58" s="24" t="str">
        <f t="shared" si="5"/>
        <v/>
      </c>
      <c r="K58" s="39"/>
      <c r="L58" s="19">
        <f t="shared" si="2"/>
        <v>0</v>
      </c>
      <c r="M58" s="19">
        <f t="shared" si="3"/>
        <v>1</v>
      </c>
      <c r="N58" s="19">
        <f t="shared" si="4"/>
        <v>1</v>
      </c>
    </row>
    <row r="59" spans="1:14" ht="27" customHeight="1">
      <c r="A59" s="48">
        <v>54</v>
      </c>
      <c r="B59" s="49">
        <v>1</v>
      </c>
      <c r="C59" s="50" t="s">
        <v>143</v>
      </c>
      <c r="D59" s="51">
        <v>4987518605681</v>
      </c>
      <c r="E59" s="50" t="s">
        <v>241</v>
      </c>
      <c r="F59" s="49" t="s">
        <v>303</v>
      </c>
      <c r="G59" s="52">
        <v>1</v>
      </c>
      <c r="H59" s="38"/>
      <c r="I59" s="89">
        <f t="shared" si="1"/>
        <v>0</v>
      </c>
      <c r="J59" s="24" t="str">
        <f t="shared" si="5"/>
        <v/>
      </c>
      <c r="K59" s="39"/>
      <c r="L59" s="19">
        <f t="shared" si="2"/>
        <v>0</v>
      </c>
      <c r="M59" s="19">
        <f t="shared" si="3"/>
        <v>1</v>
      </c>
      <c r="N59" s="19">
        <f t="shared" si="4"/>
        <v>1</v>
      </c>
    </row>
    <row r="60" spans="1:14" ht="27" customHeight="1">
      <c r="A60" s="48">
        <v>55</v>
      </c>
      <c r="B60" s="49">
        <v>1</v>
      </c>
      <c r="C60" s="50" t="s">
        <v>143</v>
      </c>
      <c r="D60" s="51">
        <v>4987518609214</v>
      </c>
      <c r="E60" s="50" t="s">
        <v>242</v>
      </c>
      <c r="F60" s="49" t="s">
        <v>163</v>
      </c>
      <c r="G60" s="52">
        <v>4</v>
      </c>
      <c r="H60" s="38"/>
      <c r="I60" s="89">
        <f t="shared" si="1"/>
        <v>0</v>
      </c>
      <c r="J60" s="24" t="str">
        <f t="shared" si="5"/>
        <v/>
      </c>
      <c r="K60" s="39"/>
      <c r="L60" s="19">
        <f t="shared" si="2"/>
        <v>0</v>
      </c>
      <c r="M60" s="19">
        <f t="shared" si="3"/>
        <v>1</v>
      </c>
      <c r="N60" s="19">
        <f t="shared" si="4"/>
        <v>1</v>
      </c>
    </row>
    <row r="61" spans="1:14" ht="27" customHeight="1">
      <c r="A61" s="48">
        <v>56</v>
      </c>
      <c r="B61" s="49">
        <v>1</v>
      </c>
      <c r="C61" s="50" t="s">
        <v>143</v>
      </c>
      <c r="D61" s="51">
        <v>4987518606930</v>
      </c>
      <c r="E61" s="50" t="s">
        <v>254</v>
      </c>
      <c r="F61" s="49" t="s">
        <v>166</v>
      </c>
      <c r="G61" s="52">
        <v>12</v>
      </c>
      <c r="H61" s="38"/>
      <c r="I61" s="89">
        <f t="shared" si="1"/>
        <v>0</v>
      </c>
      <c r="J61" s="24" t="str">
        <f t="shared" si="5"/>
        <v/>
      </c>
      <c r="K61" s="39"/>
      <c r="L61" s="19">
        <f t="shared" si="2"/>
        <v>0</v>
      </c>
      <c r="M61" s="19">
        <f t="shared" si="3"/>
        <v>1</v>
      </c>
      <c r="N61" s="19">
        <f t="shared" si="4"/>
        <v>1</v>
      </c>
    </row>
    <row r="62" spans="1:14" ht="27" customHeight="1">
      <c r="A62" s="48">
        <v>57</v>
      </c>
      <c r="B62" s="49">
        <v>1</v>
      </c>
      <c r="C62" s="50" t="s">
        <v>143</v>
      </c>
      <c r="D62" s="51">
        <v>4987518609375</v>
      </c>
      <c r="E62" s="50" t="s">
        <v>113</v>
      </c>
      <c r="F62" s="49" t="s">
        <v>165</v>
      </c>
      <c r="G62" s="52">
        <v>3</v>
      </c>
      <c r="H62" s="38"/>
      <c r="I62" s="89">
        <f t="shared" si="1"/>
        <v>0</v>
      </c>
      <c r="J62" s="24" t="str">
        <f t="shared" si="5"/>
        <v/>
      </c>
      <c r="K62" s="39"/>
      <c r="L62" s="19">
        <f t="shared" si="2"/>
        <v>0</v>
      </c>
      <c r="M62" s="19">
        <f t="shared" si="3"/>
        <v>1</v>
      </c>
      <c r="N62" s="19">
        <f t="shared" si="4"/>
        <v>1</v>
      </c>
    </row>
    <row r="63" spans="1:14" ht="27" customHeight="1">
      <c r="A63" s="48">
        <v>58</v>
      </c>
      <c r="B63" s="49">
        <v>1</v>
      </c>
      <c r="C63" s="50" t="s">
        <v>143</v>
      </c>
      <c r="D63" s="51">
        <v>4987518606923</v>
      </c>
      <c r="E63" s="50" t="s">
        <v>243</v>
      </c>
      <c r="F63" s="49" t="s">
        <v>166</v>
      </c>
      <c r="G63" s="52">
        <v>1</v>
      </c>
      <c r="H63" s="38"/>
      <c r="I63" s="89">
        <f t="shared" si="1"/>
        <v>0</v>
      </c>
      <c r="J63" s="24" t="str">
        <f t="shared" si="5"/>
        <v/>
      </c>
      <c r="K63" s="39"/>
      <c r="L63" s="19">
        <f t="shared" si="2"/>
        <v>0</v>
      </c>
      <c r="M63" s="19">
        <f t="shared" si="3"/>
        <v>1</v>
      </c>
      <c r="N63" s="19">
        <f t="shared" si="4"/>
        <v>1</v>
      </c>
    </row>
    <row r="64" spans="1:14" ht="27" customHeight="1">
      <c r="A64" s="48">
        <v>59</v>
      </c>
      <c r="B64" s="49">
        <v>1</v>
      </c>
      <c r="C64" s="50" t="s">
        <v>143</v>
      </c>
      <c r="D64" s="51">
        <v>4987518609337</v>
      </c>
      <c r="E64" s="50" t="s">
        <v>244</v>
      </c>
      <c r="F64" s="49" t="s">
        <v>167</v>
      </c>
      <c r="G64" s="52">
        <v>12</v>
      </c>
      <c r="H64" s="38"/>
      <c r="I64" s="89">
        <f t="shared" si="1"/>
        <v>0</v>
      </c>
      <c r="J64" s="24" t="str">
        <f t="shared" si="5"/>
        <v/>
      </c>
      <c r="K64" s="39"/>
      <c r="L64" s="19">
        <f t="shared" si="2"/>
        <v>0</v>
      </c>
      <c r="M64" s="19">
        <f t="shared" si="3"/>
        <v>1</v>
      </c>
      <c r="N64" s="19">
        <f t="shared" si="4"/>
        <v>1</v>
      </c>
    </row>
    <row r="65" spans="1:14" ht="27" customHeight="1">
      <c r="A65" s="48">
        <v>60</v>
      </c>
      <c r="B65" s="49">
        <v>1</v>
      </c>
      <c r="C65" s="50" t="s">
        <v>143</v>
      </c>
      <c r="D65" s="51">
        <v>4987518605698</v>
      </c>
      <c r="E65" s="50" t="s">
        <v>245</v>
      </c>
      <c r="F65" s="49" t="s">
        <v>164</v>
      </c>
      <c r="G65" s="52">
        <v>34</v>
      </c>
      <c r="H65" s="38"/>
      <c r="I65" s="89">
        <f t="shared" si="1"/>
        <v>0</v>
      </c>
      <c r="J65" s="24" t="str">
        <f t="shared" si="5"/>
        <v/>
      </c>
      <c r="K65" s="39"/>
      <c r="L65" s="19">
        <f t="shared" si="2"/>
        <v>0</v>
      </c>
      <c r="M65" s="19">
        <f t="shared" si="3"/>
        <v>1</v>
      </c>
      <c r="N65" s="19">
        <f t="shared" si="4"/>
        <v>1</v>
      </c>
    </row>
    <row r="66" spans="1:14" ht="27" customHeight="1">
      <c r="A66" s="48">
        <v>61</v>
      </c>
      <c r="B66" s="49">
        <v>1</v>
      </c>
      <c r="C66" s="50" t="s">
        <v>143</v>
      </c>
      <c r="D66" s="51">
        <v>4987518609368</v>
      </c>
      <c r="E66" s="50" t="s">
        <v>114</v>
      </c>
      <c r="F66" s="49" t="s">
        <v>165</v>
      </c>
      <c r="G66" s="52">
        <v>3</v>
      </c>
      <c r="H66" s="38"/>
      <c r="I66" s="89">
        <f t="shared" si="1"/>
        <v>0</v>
      </c>
      <c r="J66" s="24" t="str">
        <f t="shared" si="5"/>
        <v/>
      </c>
      <c r="K66" s="39"/>
      <c r="L66" s="19">
        <f t="shared" si="2"/>
        <v>0</v>
      </c>
      <c r="M66" s="19">
        <f t="shared" si="3"/>
        <v>1</v>
      </c>
      <c r="N66" s="19">
        <f t="shared" si="4"/>
        <v>1</v>
      </c>
    </row>
    <row r="67" spans="1:14" ht="27" customHeight="1">
      <c r="A67" s="48">
        <v>62</v>
      </c>
      <c r="B67" s="49">
        <v>1</v>
      </c>
      <c r="C67" s="50" t="s">
        <v>143</v>
      </c>
      <c r="D67" s="51">
        <v>4987518610234</v>
      </c>
      <c r="E67" s="50" t="s">
        <v>246</v>
      </c>
      <c r="F67" s="49" t="s">
        <v>168</v>
      </c>
      <c r="G67" s="52">
        <v>1</v>
      </c>
      <c r="H67" s="38"/>
      <c r="I67" s="89">
        <f t="shared" si="1"/>
        <v>0</v>
      </c>
      <c r="J67" s="24" t="str">
        <f t="shared" si="5"/>
        <v/>
      </c>
      <c r="K67" s="39"/>
      <c r="L67" s="19">
        <f t="shared" si="2"/>
        <v>0</v>
      </c>
      <c r="M67" s="19">
        <f t="shared" si="3"/>
        <v>1</v>
      </c>
      <c r="N67" s="19">
        <f t="shared" si="4"/>
        <v>1</v>
      </c>
    </row>
    <row r="68" spans="1:14" ht="27" customHeight="1">
      <c r="A68" s="48">
        <v>63</v>
      </c>
      <c r="B68" s="49">
        <v>1</v>
      </c>
      <c r="C68" s="50" t="s">
        <v>143</v>
      </c>
      <c r="D68" s="51">
        <v>4987518605728</v>
      </c>
      <c r="E68" s="50" t="s">
        <v>247</v>
      </c>
      <c r="F68" s="49" t="s">
        <v>164</v>
      </c>
      <c r="G68" s="52">
        <v>1</v>
      </c>
      <c r="H68" s="38"/>
      <c r="I68" s="89">
        <f t="shared" si="1"/>
        <v>0</v>
      </c>
      <c r="J68" s="24" t="str">
        <f t="shared" si="5"/>
        <v/>
      </c>
      <c r="K68" s="39"/>
      <c r="L68" s="19">
        <f t="shared" si="2"/>
        <v>0</v>
      </c>
      <c r="M68" s="19">
        <f t="shared" si="3"/>
        <v>1</v>
      </c>
      <c r="N68" s="19">
        <f t="shared" si="4"/>
        <v>1</v>
      </c>
    </row>
    <row r="69" spans="1:14" ht="27" customHeight="1">
      <c r="A69" s="48">
        <v>64</v>
      </c>
      <c r="B69" s="49">
        <v>1</v>
      </c>
      <c r="C69" s="50" t="s">
        <v>143</v>
      </c>
      <c r="D69" s="51">
        <v>4987518616410</v>
      </c>
      <c r="E69" s="53" t="s">
        <v>255</v>
      </c>
      <c r="F69" s="49" t="s">
        <v>169</v>
      </c>
      <c r="G69" s="52">
        <v>2</v>
      </c>
      <c r="H69" s="38"/>
      <c r="I69" s="89">
        <f t="shared" si="1"/>
        <v>0</v>
      </c>
      <c r="J69" s="24" t="str">
        <f t="shared" si="5"/>
        <v/>
      </c>
      <c r="K69" s="39"/>
      <c r="L69" s="19">
        <f t="shared" si="2"/>
        <v>0</v>
      </c>
      <c r="M69" s="19">
        <f t="shared" si="3"/>
        <v>1</v>
      </c>
      <c r="N69" s="19">
        <f t="shared" si="4"/>
        <v>1</v>
      </c>
    </row>
    <row r="70" spans="1:14" ht="27" customHeight="1">
      <c r="A70" s="48">
        <v>65</v>
      </c>
      <c r="B70" s="49">
        <v>1</v>
      </c>
      <c r="C70" s="50" t="s">
        <v>143</v>
      </c>
      <c r="D70" s="51">
        <v>4987518303082</v>
      </c>
      <c r="E70" s="50" t="s">
        <v>115</v>
      </c>
      <c r="F70" s="49" t="s">
        <v>170</v>
      </c>
      <c r="G70" s="52">
        <v>1</v>
      </c>
      <c r="H70" s="38"/>
      <c r="I70" s="89">
        <f t="shared" si="1"/>
        <v>0</v>
      </c>
      <c r="J70" s="24" t="str">
        <f t="shared" ref="J70:J97" si="6">IF(MOD(H70,1)=0,"","←見積単価には整数を入力ください")</f>
        <v/>
      </c>
      <c r="K70" s="39"/>
      <c r="L70" s="19">
        <f t="shared" si="2"/>
        <v>0</v>
      </c>
      <c r="M70" s="19">
        <f t="shared" si="3"/>
        <v>1</v>
      </c>
      <c r="N70" s="19">
        <f t="shared" si="4"/>
        <v>1</v>
      </c>
    </row>
    <row r="71" spans="1:14" ht="27" customHeight="1">
      <c r="A71" s="48">
        <v>66</v>
      </c>
      <c r="B71" s="49">
        <v>1</v>
      </c>
      <c r="C71" s="50" t="s">
        <v>143</v>
      </c>
      <c r="D71" s="51">
        <v>4987518303303</v>
      </c>
      <c r="E71" s="50" t="s">
        <v>116</v>
      </c>
      <c r="F71" s="49" t="s">
        <v>171</v>
      </c>
      <c r="G71" s="52">
        <v>21</v>
      </c>
      <c r="H71" s="38"/>
      <c r="I71" s="89">
        <f t="shared" ref="I71:I97" si="7">G71*H71</f>
        <v>0</v>
      </c>
      <c r="J71" s="24" t="str">
        <f t="shared" si="6"/>
        <v/>
      </c>
      <c r="K71" s="39"/>
      <c r="L71" s="19">
        <f t="shared" ref="L71:L133" si="8">IF(MOD(H71,1)=0,0,1)</f>
        <v>0</v>
      </c>
      <c r="M71" s="19">
        <f t="shared" ref="M71:M138" si="9">IF(H71=0,1,IF(H71="",1,0))</f>
        <v>1</v>
      </c>
      <c r="N71" s="19">
        <f t="shared" ref="N71:N134" si="10">SUM(L71:M71)</f>
        <v>1</v>
      </c>
    </row>
    <row r="72" spans="1:14" ht="27" customHeight="1">
      <c r="A72" s="48">
        <v>67</v>
      </c>
      <c r="B72" s="49">
        <v>1</v>
      </c>
      <c r="C72" s="50" t="s">
        <v>143</v>
      </c>
      <c r="D72" s="51">
        <v>4987518303075</v>
      </c>
      <c r="E72" s="50" t="s">
        <v>117</v>
      </c>
      <c r="F72" s="49" t="s">
        <v>172</v>
      </c>
      <c r="G72" s="52">
        <v>11</v>
      </c>
      <c r="H72" s="38"/>
      <c r="I72" s="89">
        <f t="shared" si="7"/>
        <v>0</v>
      </c>
      <c r="J72" s="24" t="str">
        <f t="shared" si="6"/>
        <v/>
      </c>
      <c r="K72" s="39"/>
      <c r="L72" s="19">
        <f t="shared" si="8"/>
        <v>0</v>
      </c>
      <c r="M72" s="19">
        <f t="shared" si="9"/>
        <v>1</v>
      </c>
      <c r="N72" s="19">
        <f t="shared" si="10"/>
        <v>1</v>
      </c>
    </row>
    <row r="73" spans="1:14" ht="27" customHeight="1">
      <c r="A73" s="48">
        <v>68</v>
      </c>
      <c r="B73" s="49">
        <v>1</v>
      </c>
      <c r="C73" s="50" t="s">
        <v>143</v>
      </c>
      <c r="D73" s="51">
        <v>4987518303297</v>
      </c>
      <c r="E73" s="50" t="s">
        <v>118</v>
      </c>
      <c r="F73" s="49" t="s">
        <v>171</v>
      </c>
      <c r="G73" s="52">
        <v>21</v>
      </c>
      <c r="H73" s="38"/>
      <c r="I73" s="89">
        <f t="shared" si="7"/>
        <v>0</v>
      </c>
      <c r="J73" s="24" t="str">
        <f t="shared" si="6"/>
        <v/>
      </c>
      <c r="K73" s="39"/>
      <c r="L73" s="19">
        <f t="shared" si="8"/>
        <v>0</v>
      </c>
      <c r="M73" s="19">
        <f t="shared" si="9"/>
        <v>1</v>
      </c>
      <c r="N73" s="19">
        <f t="shared" si="10"/>
        <v>1</v>
      </c>
    </row>
    <row r="74" spans="1:14" ht="27" customHeight="1">
      <c r="A74" s="48">
        <v>69</v>
      </c>
      <c r="B74" s="49">
        <v>1</v>
      </c>
      <c r="C74" s="50" t="s">
        <v>142</v>
      </c>
      <c r="D74" s="51">
        <v>4987752230144</v>
      </c>
      <c r="E74" s="50" t="s">
        <v>23</v>
      </c>
      <c r="F74" s="49" t="s">
        <v>173</v>
      </c>
      <c r="G74" s="52">
        <v>2</v>
      </c>
      <c r="H74" s="38"/>
      <c r="I74" s="89">
        <f t="shared" si="7"/>
        <v>0</v>
      </c>
      <c r="J74" s="24" t="str">
        <f t="shared" si="6"/>
        <v/>
      </c>
      <c r="K74" s="39"/>
      <c r="L74" s="19">
        <f t="shared" si="8"/>
        <v>0</v>
      </c>
      <c r="M74" s="19">
        <f t="shared" si="9"/>
        <v>1</v>
      </c>
      <c r="N74" s="19">
        <f t="shared" si="10"/>
        <v>1</v>
      </c>
    </row>
    <row r="75" spans="1:14" ht="27" customHeight="1">
      <c r="A75" s="48">
        <v>70</v>
      </c>
      <c r="B75" s="49">
        <v>1</v>
      </c>
      <c r="C75" s="50" t="s">
        <v>143</v>
      </c>
      <c r="D75" s="51">
        <v>4987518303051</v>
      </c>
      <c r="E75" s="50" t="s">
        <v>119</v>
      </c>
      <c r="F75" s="49" t="s">
        <v>174</v>
      </c>
      <c r="G75" s="52">
        <v>1</v>
      </c>
      <c r="H75" s="38"/>
      <c r="I75" s="89">
        <f t="shared" si="7"/>
        <v>0</v>
      </c>
      <c r="J75" s="24" t="str">
        <f t="shared" si="6"/>
        <v/>
      </c>
      <c r="K75" s="39"/>
      <c r="L75" s="19">
        <f t="shared" si="8"/>
        <v>0</v>
      </c>
      <c r="M75" s="19">
        <f t="shared" si="9"/>
        <v>1</v>
      </c>
      <c r="N75" s="19">
        <f t="shared" si="10"/>
        <v>1</v>
      </c>
    </row>
    <row r="76" spans="1:14" ht="27" customHeight="1">
      <c r="A76" s="48">
        <v>71</v>
      </c>
      <c r="B76" s="49">
        <v>1</v>
      </c>
      <c r="C76" s="50" t="s">
        <v>143</v>
      </c>
      <c r="D76" s="51">
        <v>4987518303037</v>
      </c>
      <c r="E76" s="50" t="s">
        <v>120</v>
      </c>
      <c r="F76" s="49" t="s">
        <v>175</v>
      </c>
      <c r="G76" s="52">
        <v>1</v>
      </c>
      <c r="H76" s="38"/>
      <c r="I76" s="89">
        <f t="shared" si="7"/>
        <v>0</v>
      </c>
      <c r="J76" s="24" t="str">
        <f t="shared" si="6"/>
        <v/>
      </c>
      <c r="K76" s="39"/>
      <c r="L76" s="19">
        <f t="shared" si="8"/>
        <v>0</v>
      </c>
      <c r="M76" s="19">
        <f t="shared" si="9"/>
        <v>1</v>
      </c>
      <c r="N76" s="19">
        <f t="shared" si="10"/>
        <v>1</v>
      </c>
    </row>
    <row r="77" spans="1:14" ht="27" customHeight="1">
      <c r="A77" s="48">
        <v>72</v>
      </c>
      <c r="B77" s="49">
        <v>1</v>
      </c>
      <c r="C77" s="50" t="s">
        <v>143</v>
      </c>
      <c r="D77" s="51">
        <v>4987518610258</v>
      </c>
      <c r="E77" s="50" t="s">
        <v>248</v>
      </c>
      <c r="F77" s="49" t="s">
        <v>24</v>
      </c>
      <c r="G77" s="52">
        <v>4</v>
      </c>
      <c r="H77" s="38"/>
      <c r="I77" s="89">
        <f t="shared" si="7"/>
        <v>0</v>
      </c>
      <c r="J77" s="24" t="str">
        <f t="shared" si="6"/>
        <v/>
      </c>
      <c r="K77" s="39"/>
      <c r="L77" s="19">
        <f t="shared" si="8"/>
        <v>0</v>
      </c>
      <c r="M77" s="19">
        <f t="shared" si="9"/>
        <v>1</v>
      </c>
      <c r="N77" s="19">
        <f t="shared" si="10"/>
        <v>1</v>
      </c>
    </row>
    <row r="78" spans="1:14" ht="27" customHeight="1">
      <c r="A78" s="48">
        <v>73</v>
      </c>
      <c r="B78" s="49">
        <v>1</v>
      </c>
      <c r="C78" s="50" t="s">
        <v>143</v>
      </c>
      <c r="D78" s="51">
        <v>4987518610265</v>
      </c>
      <c r="E78" s="50" t="s">
        <v>249</v>
      </c>
      <c r="F78" s="49" t="s">
        <v>24</v>
      </c>
      <c r="G78" s="52">
        <v>4</v>
      </c>
      <c r="H78" s="38"/>
      <c r="I78" s="89">
        <f t="shared" si="7"/>
        <v>0</v>
      </c>
      <c r="J78" s="24" t="str">
        <f t="shared" si="6"/>
        <v/>
      </c>
      <c r="K78" s="39"/>
      <c r="L78" s="19">
        <f t="shared" si="8"/>
        <v>0</v>
      </c>
      <c r="M78" s="19">
        <f t="shared" si="9"/>
        <v>1</v>
      </c>
      <c r="N78" s="19">
        <f t="shared" si="10"/>
        <v>1</v>
      </c>
    </row>
    <row r="79" spans="1:14" ht="27" customHeight="1">
      <c r="A79" s="48">
        <v>74</v>
      </c>
      <c r="B79" s="49">
        <v>1</v>
      </c>
      <c r="C79" s="50" t="s">
        <v>143</v>
      </c>
      <c r="D79" s="51">
        <v>4987518610548</v>
      </c>
      <c r="E79" s="50" t="s">
        <v>211</v>
      </c>
      <c r="F79" s="49" t="s">
        <v>24</v>
      </c>
      <c r="G79" s="52">
        <v>1</v>
      </c>
      <c r="H79" s="38"/>
      <c r="I79" s="89">
        <f t="shared" si="7"/>
        <v>0</v>
      </c>
      <c r="J79" s="24" t="str">
        <f t="shared" si="6"/>
        <v/>
      </c>
      <c r="K79" s="39"/>
      <c r="L79" s="19">
        <f t="shared" si="8"/>
        <v>0</v>
      </c>
      <c r="M79" s="19">
        <f t="shared" si="9"/>
        <v>1</v>
      </c>
      <c r="N79" s="19">
        <f t="shared" si="10"/>
        <v>1</v>
      </c>
    </row>
    <row r="80" spans="1:14" ht="27" customHeight="1">
      <c r="A80" s="48">
        <v>75</v>
      </c>
      <c r="B80" s="49">
        <v>1</v>
      </c>
      <c r="C80" s="50" t="s">
        <v>143</v>
      </c>
      <c r="D80" s="51">
        <v>4987518610241</v>
      </c>
      <c r="E80" s="50" t="s">
        <v>250</v>
      </c>
      <c r="F80" s="49" t="s">
        <v>24</v>
      </c>
      <c r="G80" s="52">
        <v>4</v>
      </c>
      <c r="H80" s="38"/>
      <c r="I80" s="89">
        <f t="shared" si="7"/>
        <v>0</v>
      </c>
      <c r="J80" s="24" t="str">
        <f t="shared" si="6"/>
        <v/>
      </c>
      <c r="K80" s="39"/>
      <c r="L80" s="19">
        <f t="shared" si="8"/>
        <v>0</v>
      </c>
      <c r="M80" s="19">
        <f t="shared" si="9"/>
        <v>1</v>
      </c>
      <c r="N80" s="19">
        <f t="shared" si="10"/>
        <v>1</v>
      </c>
    </row>
    <row r="81" spans="1:14" ht="27" customHeight="1">
      <c r="A81" s="48">
        <v>76</v>
      </c>
      <c r="B81" s="49">
        <v>1</v>
      </c>
      <c r="C81" s="50" t="s">
        <v>143</v>
      </c>
      <c r="D81" s="51">
        <v>4987518610449</v>
      </c>
      <c r="E81" s="50" t="s">
        <v>121</v>
      </c>
      <c r="F81" s="49" t="s">
        <v>25</v>
      </c>
      <c r="G81" s="52">
        <v>1</v>
      </c>
      <c r="H81" s="38"/>
      <c r="I81" s="89">
        <f t="shared" si="7"/>
        <v>0</v>
      </c>
      <c r="J81" s="24" t="str">
        <f t="shared" si="6"/>
        <v/>
      </c>
      <c r="K81" s="39"/>
      <c r="L81" s="19">
        <f t="shared" si="8"/>
        <v>0</v>
      </c>
      <c r="M81" s="19">
        <f t="shared" si="9"/>
        <v>1</v>
      </c>
      <c r="N81" s="19">
        <f t="shared" si="10"/>
        <v>1</v>
      </c>
    </row>
    <row r="82" spans="1:14" ht="27" customHeight="1">
      <c r="A82" s="48">
        <v>77</v>
      </c>
      <c r="B82" s="49">
        <v>1</v>
      </c>
      <c r="C82" s="50" t="s">
        <v>143</v>
      </c>
      <c r="D82" s="51">
        <v>4987518610272</v>
      </c>
      <c r="E82" s="50" t="s">
        <v>251</v>
      </c>
      <c r="F82" s="49" t="s">
        <v>24</v>
      </c>
      <c r="G82" s="52">
        <v>4</v>
      </c>
      <c r="H82" s="38"/>
      <c r="I82" s="89">
        <f t="shared" si="7"/>
        <v>0</v>
      </c>
      <c r="J82" s="24" t="str">
        <f t="shared" si="6"/>
        <v/>
      </c>
      <c r="K82" s="39"/>
      <c r="L82" s="19">
        <f t="shared" si="8"/>
        <v>0</v>
      </c>
      <c r="M82" s="19">
        <f t="shared" si="9"/>
        <v>1</v>
      </c>
      <c r="N82" s="19">
        <f t="shared" si="10"/>
        <v>1</v>
      </c>
    </row>
    <row r="83" spans="1:14" ht="27" customHeight="1">
      <c r="A83" s="48">
        <v>78</v>
      </c>
      <c r="B83" s="49">
        <v>1</v>
      </c>
      <c r="C83" s="50" t="s">
        <v>143</v>
      </c>
      <c r="D83" s="51">
        <v>4987518610562</v>
      </c>
      <c r="E83" s="50" t="s">
        <v>122</v>
      </c>
      <c r="F83" s="49" t="s">
        <v>25</v>
      </c>
      <c r="G83" s="52">
        <v>1</v>
      </c>
      <c r="H83" s="38"/>
      <c r="I83" s="89">
        <f t="shared" si="7"/>
        <v>0</v>
      </c>
      <c r="J83" s="24" t="str">
        <f t="shared" si="6"/>
        <v/>
      </c>
      <c r="K83" s="39"/>
      <c r="L83" s="19">
        <f t="shared" si="8"/>
        <v>0</v>
      </c>
      <c r="M83" s="19">
        <f t="shared" si="9"/>
        <v>1</v>
      </c>
      <c r="N83" s="19">
        <f t="shared" si="10"/>
        <v>1</v>
      </c>
    </row>
    <row r="84" spans="1:14" ht="27" customHeight="1">
      <c r="A84" s="48">
        <v>79</v>
      </c>
      <c r="B84" s="49">
        <v>1</v>
      </c>
      <c r="C84" s="50" t="s">
        <v>143</v>
      </c>
      <c r="D84" s="51">
        <v>4987518610470</v>
      </c>
      <c r="E84" s="50" t="s">
        <v>123</v>
      </c>
      <c r="F84" s="49" t="s">
        <v>25</v>
      </c>
      <c r="G84" s="52">
        <v>1</v>
      </c>
      <c r="H84" s="38"/>
      <c r="I84" s="89">
        <f t="shared" si="7"/>
        <v>0</v>
      </c>
      <c r="J84" s="24" t="str">
        <f t="shared" si="6"/>
        <v/>
      </c>
      <c r="K84" s="39"/>
      <c r="L84" s="19">
        <f t="shared" si="8"/>
        <v>0</v>
      </c>
      <c r="M84" s="19">
        <f t="shared" si="9"/>
        <v>1</v>
      </c>
      <c r="N84" s="19">
        <f t="shared" si="10"/>
        <v>1</v>
      </c>
    </row>
    <row r="85" spans="1:14" ht="27" customHeight="1">
      <c r="A85" s="48">
        <v>80</v>
      </c>
      <c r="B85" s="49">
        <v>1</v>
      </c>
      <c r="C85" s="50" t="s">
        <v>143</v>
      </c>
      <c r="D85" s="51">
        <v>4987518610456</v>
      </c>
      <c r="E85" s="50" t="s">
        <v>124</v>
      </c>
      <c r="F85" s="49" t="s">
        <v>25</v>
      </c>
      <c r="G85" s="52">
        <v>5</v>
      </c>
      <c r="H85" s="38"/>
      <c r="I85" s="89">
        <f t="shared" si="7"/>
        <v>0</v>
      </c>
      <c r="J85" s="24" t="str">
        <f t="shared" si="6"/>
        <v/>
      </c>
      <c r="K85" s="39"/>
      <c r="L85" s="19">
        <f t="shared" si="8"/>
        <v>0</v>
      </c>
      <c r="M85" s="19">
        <f t="shared" si="9"/>
        <v>1</v>
      </c>
      <c r="N85" s="19">
        <f t="shared" si="10"/>
        <v>1</v>
      </c>
    </row>
    <row r="86" spans="1:14" ht="27" customHeight="1">
      <c r="A86" s="48">
        <v>81</v>
      </c>
      <c r="B86" s="49">
        <v>1</v>
      </c>
      <c r="C86" s="50" t="s">
        <v>143</v>
      </c>
      <c r="D86" s="51">
        <v>4987518610487</v>
      </c>
      <c r="E86" s="50" t="s">
        <v>269</v>
      </c>
      <c r="F86" s="49" t="s">
        <v>25</v>
      </c>
      <c r="G86" s="52">
        <v>1</v>
      </c>
      <c r="H86" s="38"/>
      <c r="I86" s="89">
        <f t="shared" si="7"/>
        <v>0</v>
      </c>
      <c r="J86" s="24" t="str">
        <f t="shared" si="6"/>
        <v/>
      </c>
      <c r="K86" s="39"/>
      <c r="L86" s="19">
        <f t="shared" si="8"/>
        <v>0</v>
      </c>
      <c r="M86" s="19">
        <f t="shared" si="9"/>
        <v>1</v>
      </c>
      <c r="N86" s="19">
        <f t="shared" si="10"/>
        <v>1</v>
      </c>
    </row>
    <row r="87" spans="1:14" ht="27" customHeight="1">
      <c r="A87" s="48">
        <v>82</v>
      </c>
      <c r="B87" s="49">
        <v>1</v>
      </c>
      <c r="C87" s="50" t="s">
        <v>143</v>
      </c>
      <c r="D87" s="51">
        <v>4987518610463</v>
      </c>
      <c r="E87" s="50" t="s">
        <v>125</v>
      </c>
      <c r="F87" s="49" t="s">
        <v>25</v>
      </c>
      <c r="G87" s="52">
        <v>1</v>
      </c>
      <c r="H87" s="38"/>
      <c r="I87" s="89">
        <f t="shared" si="7"/>
        <v>0</v>
      </c>
      <c r="J87" s="24" t="str">
        <f t="shared" si="6"/>
        <v/>
      </c>
      <c r="K87" s="39"/>
      <c r="L87" s="19">
        <f t="shared" si="8"/>
        <v>0</v>
      </c>
      <c r="M87" s="19">
        <f t="shared" si="9"/>
        <v>1</v>
      </c>
      <c r="N87" s="19">
        <f t="shared" si="10"/>
        <v>1</v>
      </c>
    </row>
    <row r="88" spans="1:14" ht="27" customHeight="1">
      <c r="A88" s="48">
        <v>83</v>
      </c>
      <c r="B88" s="49">
        <v>1</v>
      </c>
      <c r="C88" s="50" t="s">
        <v>143</v>
      </c>
      <c r="D88" s="51">
        <v>4987518626273</v>
      </c>
      <c r="E88" s="50" t="s">
        <v>252</v>
      </c>
      <c r="F88" s="49" t="s">
        <v>14</v>
      </c>
      <c r="G88" s="52">
        <v>23</v>
      </c>
      <c r="H88" s="38"/>
      <c r="I88" s="89">
        <f t="shared" si="7"/>
        <v>0</v>
      </c>
      <c r="J88" s="24" t="str">
        <f t="shared" si="6"/>
        <v/>
      </c>
      <c r="K88" s="39"/>
      <c r="L88" s="19">
        <f t="shared" si="8"/>
        <v>0</v>
      </c>
      <c r="M88" s="19">
        <f t="shared" si="9"/>
        <v>1</v>
      </c>
      <c r="N88" s="19">
        <f t="shared" si="10"/>
        <v>1</v>
      </c>
    </row>
    <row r="89" spans="1:14" ht="27" customHeight="1">
      <c r="A89" s="48">
        <v>84</v>
      </c>
      <c r="B89" s="49">
        <v>1</v>
      </c>
      <c r="C89" s="50" t="s">
        <v>184</v>
      </c>
      <c r="D89" s="51">
        <v>4987590271019</v>
      </c>
      <c r="E89" s="50" t="s">
        <v>190</v>
      </c>
      <c r="F89" s="49" t="s">
        <v>257</v>
      </c>
      <c r="G89" s="52">
        <v>3</v>
      </c>
      <c r="H89" s="38"/>
      <c r="I89" s="89">
        <f t="shared" si="7"/>
        <v>0</v>
      </c>
      <c r="J89" s="24" t="str">
        <f t="shared" si="6"/>
        <v/>
      </c>
      <c r="K89" s="39"/>
      <c r="L89" s="19">
        <f t="shared" si="8"/>
        <v>0</v>
      </c>
      <c r="M89" s="19">
        <f t="shared" si="9"/>
        <v>1</v>
      </c>
      <c r="N89" s="19">
        <f t="shared" si="10"/>
        <v>1</v>
      </c>
    </row>
    <row r="90" spans="1:14" ht="27" customHeight="1">
      <c r="A90" s="48">
        <v>85</v>
      </c>
      <c r="B90" s="49">
        <v>1</v>
      </c>
      <c r="C90" s="50" t="s">
        <v>184</v>
      </c>
      <c r="D90" s="51">
        <v>4987590271033</v>
      </c>
      <c r="E90" s="50" t="s">
        <v>26</v>
      </c>
      <c r="F90" s="49" t="s">
        <v>257</v>
      </c>
      <c r="G90" s="52">
        <v>3</v>
      </c>
      <c r="H90" s="38"/>
      <c r="I90" s="89">
        <f t="shared" si="7"/>
        <v>0</v>
      </c>
      <c r="J90" s="24" t="str">
        <f t="shared" si="6"/>
        <v/>
      </c>
      <c r="K90" s="39"/>
      <c r="L90" s="19">
        <f t="shared" si="8"/>
        <v>0</v>
      </c>
      <c r="M90" s="19">
        <f t="shared" si="9"/>
        <v>1</v>
      </c>
      <c r="N90" s="19">
        <f t="shared" si="10"/>
        <v>1</v>
      </c>
    </row>
    <row r="91" spans="1:14" ht="27" customHeight="1">
      <c r="A91" s="48">
        <v>86</v>
      </c>
      <c r="B91" s="49">
        <v>1</v>
      </c>
      <c r="C91" s="50" t="s">
        <v>204</v>
      </c>
      <c r="D91" s="51">
        <v>4987302568604</v>
      </c>
      <c r="E91" s="50" t="s">
        <v>189</v>
      </c>
      <c r="F91" s="54" t="s">
        <v>256</v>
      </c>
      <c r="G91" s="55">
        <v>3</v>
      </c>
      <c r="H91" s="38"/>
      <c r="I91" s="89">
        <f t="shared" si="7"/>
        <v>0</v>
      </c>
      <c r="J91" s="24" t="str">
        <f t="shared" si="6"/>
        <v/>
      </c>
      <c r="K91" s="39"/>
      <c r="L91" s="19">
        <f t="shared" si="8"/>
        <v>0</v>
      </c>
      <c r="M91" s="19">
        <f t="shared" si="9"/>
        <v>1</v>
      </c>
      <c r="N91" s="19">
        <f t="shared" si="10"/>
        <v>1</v>
      </c>
    </row>
    <row r="92" spans="1:14" ht="27" customHeight="1">
      <c r="A92" s="48">
        <v>87</v>
      </c>
      <c r="B92" s="49">
        <v>1</v>
      </c>
      <c r="C92" s="50" t="s">
        <v>280</v>
      </c>
      <c r="D92" s="51">
        <v>4987752230168</v>
      </c>
      <c r="E92" s="50" t="s">
        <v>27</v>
      </c>
      <c r="F92" s="49" t="s">
        <v>176</v>
      </c>
      <c r="G92" s="52">
        <v>1</v>
      </c>
      <c r="H92" s="38"/>
      <c r="I92" s="89">
        <f t="shared" si="7"/>
        <v>0</v>
      </c>
      <c r="J92" s="24" t="str">
        <f t="shared" si="6"/>
        <v/>
      </c>
      <c r="K92" s="39"/>
      <c r="L92" s="19">
        <f t="shared" si="8"/>
        <v>0</v>
      </c>
      <c r="M92" s="19">
        <f t="shared" si="9"/>
        <v>1</v>
      </c>
      <c r="N92" s="19">
        <f t="shared" si="10"/>
        <v>1</v>
      </c>
    </row>
    <row r="93" spans="1:14" ht="27" customHeight="1">
      <c r="A93" s="48">
        <v>88</v>
      </c>
      <c r="B93" s="49">
        <v>1</v>
      </c>
      <c r="C93" s="50" t="s">
        <v>280</v>
      </c>
      <c r="D93" s="51">
        <v>4987752230151</v>
      </c>
      <c r="E93" s="50" t="s">
        <v>28</v>
      </c>
      <c r="F93" s="49" t="s">
        <v>176</v>
      </c>
      <c r="G93" s="52">
        <v>1</v>
      </c>
      <c r="H93" s="38"/>
      <c r="I93" s="89">
        <f t="shared" si="7"/>
        <v>0</v>
      </c>
      <c r="J93" s="24" t="str">
        <f t="shared" si="6"/>
        <v/>
      </c>
      <c r="K93" s="39"/>
      <c r="L93" s="19">
        <f t="shared" si="8"/>
        <v>0</v>
      </c>
      <c r="M93" s="19">
        <f t="shared" si="9"/>
        <v>1</v>
      </c>
      <c r="N93" s="19">
        <f t="shared" si="10"/>
        <v>1</v>
      </c>
    </row>
    <row r="94" spans="1:14" ht="27" customHeight="1">
      <c r="A94" s="48">
        <v>89</v>
      </c>
      <c r="B94" s="49">
        <v>1</v>
      </c>
      <c r="C94" s="50" t="s">
        <v>143</v>
      </c>
      <c r="D94" s="51">
        <v>4987518605674</v>
      </c>
      <c r="E94" s="50" t="s">
        <v>29</v>
      </c>
      <c r="F94" s="49" t="s">
        <v>144</v>
      </c>
      <c r="G94" s="52">
        <v>1</v>
      </c>
      <c r="H94" s="38"/>
      <c r="I94" s="89">
        <f t="shared" si="7"/>
        <v>0</v>
      </c>
      <c r="J94" s="24" t="str">
        <f t="shared" si="6"/>
        <v/>
      </c>
      <c r="K94" s="39"/>
      <c r="L94" s="19">
        <f t="shared" si="8"/>
        <v>0</v>
      </c>
      <c r="M94" s="19">
        <f t="shared" si="9"/>
        <v>1</v>
      </c>
      <c r="N94" s="19">
        <f t="shared" si="10"/>
        <v>1</v>
      </c>
    </row>
    <row r="95" spans="1:14" ht="27" customHeight="1">
      <c r="A95" s="48">
        <v>90</v>
      </c>
      <c r="B95" s="49">
        <v>1</v>
      </c>
      <c r="C95" s="50" t="s">
        <v>143</v>
      </c>
      <c r="D95" s="51">
        <v>4987518603830</v>
      </c>
      <c r="E95" s="50" t="s">
        <v>30</v>
      </c>
      <c r="F95" s="49" t="s">
        <v>145</v>
      </c>
      <c r="G95" s="52">
        <v>1</v>
      </c>
      <c r="H95" s="38"/>
      <c r="I95" s="89">
        <f t="shared" si="7"/>
        <v>0</v>
      </c>
      <c r="J95" s="24" t="str">
        <f t="shared" si="6"/>
        <v/>
      </c>
      <c r="K95" s="39"/>
      <c r="L95" s="19">
        <f t="shared" si="8"/>
        <v>0</v>
      </c>
      <c r="M95" s="19">
        <f t="shared" si="9"/>
        <v>1</v>
      </c>
      <c r="N95" s="19">
        <f t="shared" si="10"/>
        <v>1</v>
      </c>
    </row>
    <row r="96" spans="1:14" ht="27" customHeight="1">
      <c r="A96" s="48">
        <v>91</v>
      </c>
      <c r="B96" s="49">
        <v>1</v>
      </c>
      <c r="C96" s="50" t="s">
        <v>143</v>
      </c>
      <c r="D96" s="51">
        <v>4987518613259</v>
      </c>
      <c r="E96" s="50" t="s">
        <v>31</v>
      </c>
      <c r="F96" s="49" t="s">
        <v>147</v>
      </c>
      <c r="G96" s="52">
        <v>1</v>
      </c>
      <c r="H96" s="38"/>
      <c r="I96" s="89">
        <f t="shared" si="7"/>
        <v>0</v>
      </c>
      <c r="J96" s="24" t="str">
        <f t="shared" si="6"/>
        <v/>
      </c>
      <c r="K96" s="39"/>
      <c r="L96" s="19">
        <f t="shared" si="8"/>
        <v>0</v>
      </c>
      <c r="M96" s="19">
        <f t="shared" si="9"/>
        <v>1</v>
      </c>
      <c r="N96" s="19">
        <f t="shared" si="10"/>
        <v>1</v>
      </c>
    </row>
    <row r="97" spans="1:14" ht="27" customHeight="1">
      <c r="A97" s="48">
        <v>92</v>
      </c>
      <c r="B97" s="49">
        <v>1</v>
      </c>
      <c r="C97" s="50" t="s">
        <v>143</v>
      </c>
      <c r="D97" s="51">
        <v>4987518613266</v>
      </c>
      <c r="E97" s="50" t="s">
        <v>32</v>
      </c>
      <c r="F97" s="49" t="s">
        <v>146</v>
      </c>
      <c r="G97" s="52">
        <v>1</v>
      </c>
      <c r="H97" s="38"/>
      <c r="I97" s="89">
        <f t="shared" si="7"/>
        <v>0</v>
      </c>
      <c r="J97" s="24" t="str">
        <f t="shared" si="6"/>
        <v/>
      </c>
      <c r="K97" s="39"/>
      <c r="L97" s="19">
        <f t="shared" si="8"/>
        <v>0</v>
      </c>
      <c r="M97" s="19">
        <f t="shared" si="9"/>
        <v>1</v>
      </c>
      <c r="N97" s="19">
        <f t="shared" si="10"/>
        <v>1</v>
      </c>
    </row>
    <row r="98" spans="1:14" ht="27" customHeight="1" thickBot="1">
      <c r="A98" s="56"/>
      <c r="B98" s="57">
        <v>1</v>
      </c>
      <c r="C98" s="58"/>
      <c r="D98" s="59"/>
      <c r="E98" s="57"/>
      <c r="F98" s="57"/>
      <c r="G98" s="60"/>
      <c r="H98" s="40" t="s">
        <v>86</v>
      </c>
      <c r="I98" s="90">
        <f>SUM(I6:I97)</f>
        <v>0</v>
      </c>
      <c r="J98" s="25"/>
      <c r="K98" s="39"/>
      <c r="L98" s="11">
        <f>SUM(L6:L97)</f>
        <v>0</v>
      </c>
      <c r="M98" s="11">
        <f>SUM(M6:M97)</f>
        <v>92</v>
      </c>
      <c r="N98" s="11">
        <f t="shared" si="10"/>
        <v>92</v>
      </c>
    </row>
    <row r="99" spans="1:14" ht="27" customHeight="1">
      <c r="A99" s="61">
        <v>93</v>
      </c>
      <c r="B99" s="62">
        <v>2</v>
      </c>
      <c r="C99" s="63" t="s">
        <v>143</v>
      </c>
      <c r="D99" s="64" t="s">
        <v>33</v>
      </c>
      <c r="E99" s="63" t="s">
        <v>128</v>
      </c>
      <c r="F99" s="65" t="s">
        <v>192</v>
      </c>
      <c r="G99" s="66">
        <v>1</v>
      </c>
      <c r="H99" s="41"/>
      <c r="I99" s="91">
        <f>G99*H99</f>
        <v>0</v>
      </c>
      <c r="J99" s="42" t="str">
        <f>IF(MOD(H99,1)=0,"","←見積単価には整数を入力ください")</f>
        <v/>
      </c>
      <c r="K99" s="39"/>
      <c r="L99" s="19">
        <f t="shared" si="8"/>
        <v>0</v>
      </c>
      <c r="M99" s="19">
        <f t="shared" si="9"/>
        <v>1</v>
      </c>
      <c r="N99" s="19">
        <f t="shared" si="10"/>
        <v>1</v>
      </c>
    </row>
    <row r="100" spans="1:14" ht="27" customHeight="1">
      <c r="A100" s="48">
        <v>94</v>
      </c>
      <c r="B100" s="49">
        <v>2</v>
      </c>
      <c r="C100" s="67" t="s">
        <v>143</v>
      </c>
      <c r="D100" s="68" t="s">
        <v>34</v>
      </c>
      <c r="E100" s="67" t="s">
        <v>129</v>
      </c>
      <c r="F100" s="69" t="s">
        <v>192</v>
      </c>
      <c r="G100" s="70">
        <v>6</v>
      </c>
      <c r="H100" s="35"/>
      <c r="I100" s="89">
        <f t="shared" ref="I100:I101" si="11">G100*H100</f>
        <v>0</v>
      </c>
      <c r="J100" s="24" t="str">
        <f>IF(MOD(H100,1)=0,"","←見積単価には整数を入力ください")</f>
        <v/>
      </c>
      <c r="K100" s="39"/>
      <c r="L100" s="19">
        <f t="shared" si="8"/>
        <v>0</v>
      </c>
      <c r="M100" s="19">
        <f t="shared" si="9"/>
        <v>1</v>
      </c>
      <c r="N100" s="19">
        <f t="shared" si="10"/>
        <v>1</v>
      </c>
    </row>
    <row r="101" spans="1:14" ht="27" customHeight="1">
      <c r="A101" s="48">
        <v>95</v>
      </c>
      <c r="B101" s="49">
        <v>2</v>
      </c>
      <c r="C101" s="67" t="s">
        <v>143</v>
      </c>
      <c r="D101" s="71" t="s">
        <v>35</v>
      </c>
      <c r="E101" s="67" t="s">
        <v>36</v>
      </c>
      <c r="F101" s="69" t="s">
        <v>37</v>
      </c>
      <c r="G101" s="70">
        <v>3</v>
      </c>
      <c r="H101" s="35"/>
      <c r="I101" s="89">
        <f t="shared" si="11"/>
        <v>0</v>
      </c>
      <c r="J101" s="24" t="str">
        <f>IF(MOD(H101,1)=0,"","←見積単価には整数を入力ください")</f>
        <v/>
      </c>
      <c r="K101" s="39"/>
      <c r="L101" s="19">
        <f t="shared" si="8"/>
        <v>0</v>
      </c>
      <c r="M101" s="19">
        <f t="shared" si="9"/>
        <v>1</v>
      </c>
      <c r="N101" s="19">
        <f t="shared" si="10"/>
        <v>1</v>
      </c>
    </row>
    <row r="102" spans="1:14" ht="27" customHeight="1" thickBot="1">
      <c r="A102" s="72"/>
      <c r="B102" s="57">
        <v>2</v>
      </c>
      <c r="C102" s="58"/>
      <c r="D102" s="59"/>
      <c r="E102" s="57"/>
      <c r="F102" s="57"/>
      <c r="G102" s="60"/>
      <c r="H102" s="40" t="s">
        <v>87</v>
      </c>
      <c r="I102" s="90">
        <f>SUM(I99:I101)</f>
        <v>0</v>
      </c>
      <c r="J102" s="25"/>
      <c r="K102" s="39"/>
      <c r="L102" s="11">
        <f>SUM(L99:L101)</f>
        <v>0</v>
      </c>
      <c r="M102" s="11">
        <f>SUM(M99:M101)</f>
        <v>3</v>
      </c>
      <c r="N102" s="11">
        <f t="shared" si="10"/>
        <v>3</v>
      </c>
    </row>
    <row r="103" spans="1:14" ht="27" customHeight="1">
      <c r="A103" s="61">
        <v>96</v>
      </c>
      <c r="B103" s="62">
        <v>3</v>
      </c>
      <c r="C103" s="63" t="s">
        <v>38</v>
      </c>
      <c r="D103" s="64" t="s">
        <v>194</v>
      </c>
      <c r="E103" s="63" t="s">
        <v>131</v>
      </c>
      <c r="F103" s="65" t="s">
        <v>39</v>
      </c>
      <c r="G103" s="66">
        <v>1</v>
      </c>
      <c r="H103" s="41"/>
      <c r="I103" s="92">
        <f>G103*H103</f>
        <v>0</v>
      </c>
      <c r="J103" s="42" t="str">
        <f t="shared" ref="J103:J123" si="12">IF(MOD(H103,1)=0,"","←見積単価には整数を入力ください")</f>
        <v/>
      </c>
      <c r="K103" s="39"/>
      <c r="L103" s="19">
        <f t="shared" si="8"/>
        <v>0</v>
      </c>
      <c r="M103" s="19">
        <f t="shared" si="9"/>
        <v>1</v>
      </c>
      <c r="N103" s="19">
        <f t="shared" si="10"/>
        <v>1</v>
      </c>
    </row>
    <row r="104" spans="1:14" ht="27" customHeight="1">
      <c r="A104" s="48">
        <v>97</v>
      </c>
      <c r="B104" s="49">
        <v>3</v>
      </c>
      <c r="C104" s="67" t="s">
        <v>38</v>
      </c>
      <c r="D104" s="73">
        <v>4987481141889</v>
      </c>
      <c r="E104" s="67" t="s">
        <v>132</v>
      </c>
      <c r="F104" s="69" t="s">
        <v>39</v>
      </c>
      <c r="G104" s="70">
        <v>20</v>
      </c>
      <c r="H104" s="35"/>
      <c r="I104" s="93">
        <f t="shared" ref="I104:I123" si="13">G104*H104</f>
        <v>0</v>
      </c>
      <c r="J104" s="24" t="str">
        <f t="shared" si="12"/>
        <v/>
      </c>
      <c r="K104" s="39"/>
      <c r="L104" s="19">
        <f t="shared" si="8"/>
        <v>0</v>
      </c>
      <c r="M104" s="19">
        <f t="shared" si="9"/>
        <v>1</v>
      </c>
      <c r="N104" s="19">
        <f t="shared" si="10"/>
        <v>1</v>
      </c>
    </row>
    <row r="105" spans="1:14" ht="27" customHeight="1">
      <c r="A105" s="48">
        <v>98</v>
      </c>
      <c r="B105" s="49">
        <v>3</v>
      </c>
      <c r="C105" s="67" t="s">
        <v>38</v>
      </c>
      <c r="D105" s="73">
        <v>4987481156401</v>
      </c>
      <c r="E105" s="67" t="s">
        <v>258</v>
      </c>
      <c r="F105" s="69" t="s">
        <v>39</v>
      </c>
      <c r="G105" s="70">
        <v>2</v>
      </c>
      <c r="H105" s="35"/>
      <c r="I105" s="93">
        <f t="shared" si="13"/>
        <v>0</v>
      </c>
      <c r="J105" s="24" t="str">
        <f t="shared" si="12"/>
        <v/>
      </c>
      <c r="K105" s="39"/>
      <c r="L105" s="19">
        <f t="shared" si="8"/>
        <v>0</v>
      </c>
      <c r="M105" s="19">
        <f t="shared" si="9"/>
        <v>1</v>
      </c>
      <c r="N105" s="19">
        <f t="shared" si="10"/>
        <v>1</v>
      </c>
    </row>
    <row r="106" spans="1:14" ht="27" customHeight="1">
      <c r="A106" s="48">
        <v>99</v>
      </c>
      <c r="B106" s="49">
        <v>3</v>
      </c>
      <c r="C106" s="67" t="s">
        <v>38</v>
      </c>
      <c r="D106" s="73" t="s">
        <v>193</v>
      </c>
      <c r="E106" s="67" t="s">
        <v>259</v>
      </c>
      <c r="F106" s="69" t="s">
        <v>39</v>
      </c>
      <c r="G106" s="70">
        <v>2</v>
      </c>
      <c r="H106" s="35"/>
      <c r="I106" s="93">
        <f t="shared" si="13"/>
        <v>0</v>
      </c>
      <c r="J106" s="24" t="str">
        <f t="shared" si="12"/>
        <v/>
      </c>
      <c r="K106" s="39"/>
      <c r="L106" s="19">
        <f t="shared" si="8"/>
        <v>0</v>
      </c>
      <c r="M106" s="19">
        <f t="shared" si="9"/>
        <v>1</v>
      </c>
      <c r="N106" s="19">
        <f t="shared" si="10"/>
        <v>1</v>
      </c>
    </row>
    <row r="107" spans="1:14" ht="27" customHeight="1">
      <c r="A107" s="48">
        <v>100</v>
      </c>
      <c r="B107" s="49">
        <v>3</v>
      </c>
      <c r="C107" s="67" t="s">
        <v>38</v>
      </c>
      <c r="D107" s="68" t="s">
        <v>40</v>
      </c>
      <c r="E107" s="67" t="s">
        <v>270</v>
      </c>
      <c r="F107" s="69" t="s">
        <v>39</v>
      </c>
      <c r="G107" s="70">
        <v>2</v>
      </c>
      <c r="H107" s="35"/>
      <c r="I107" s="93">
        <f t="shared" si="13"/>
        <v>0</v>
      </c>
      <c r="J107" s="24" t="str">
        <f t="shared" si="12"/>
        <v/>
      </c>
      <c r="K107" s="39"/>
      <c r="L107" s="19">
        <f t="shared" si="8"/>
        <v>0</v>
      </c>
      <c r="M107" s="19">
        <f t="shared" si="9"/>
        <v>1</v>
      </c>
      <c r="N107" s="19">
        <f t="shared" si="10"/>
        <v>1</v>
      </c>
    </row>
    <row r="108" spans="1:14" ht="27" customHeight="1">
      <c r="A108" s="48">
        <v>101</v>
      </c>
      <c r="B108" s="49">
        <v>3</v>
      </c>
      <c r="C108" s="67" t="s">
        <v>38</v>
      </c>
      <c r="D108" s="68" t="s">
        <v>41</v>
      </c>
      <c r="E108" s="67" t="s">
        <v>195</v>
      </c>
      <c r="F108" s="69" t="s">
        <v>39</v>
      </c>
      <c r="G108" s="70">
        <v>1</v>
      </c>
      <c r="H108" s="35"/>
      <c r="I108" s="93">
        <f t="shared" si="13"/>
        <v>0</v>
      </c>
      <c r="J108" s="24" t="str">
        <f t="shared" si="12"/>
        <v/>
      </c>
      <c r="K108" s="39"/>
      <c r="L108" s="19">
        <f t="shared" si="8"/>
        <v>0</v>
      </c>
      <c r="M108" s="19">
        <f t="shared" si="9"/>
        <v>1</v>
      </c>
      <c r="N108" s="19">
        <f t="shared" si="10"/>
        <v>1</v>
      </c>
    </row>
    <row r="109" spans="1:14" ht="27" customHeight="1">
      <c r="A109" s="48">
        <v>102</v>
      </c>
      <c r="B109" s="49">
        <v>3</v>
      </c>
      <c r="C109" s="67" t="s">
        <v>38</v>
      </c>
      <c r="D109" s="68" t="s">
        <v>42</v>
      </c>
      <c r="E109" s="67" t="s">
        <v>196</v>
      </c>
      <c r="F109" s="69" t="s">
        <v>39</v>
      </c>
      <c r="G109" s="70">
        <v>1</v>
      </c>
      <c r="H109" s="35"/>
      <c r="I109" s="93">
        <f t="shared" si="13"/>
        <v>0</v>
      </c>
      <c r="J109" s="24" t="str">
        <f t="shared" si="12"/>
        <v/>
      </c>
      <c r="K109" s="39"/>
      <c r="L109" s="19">
        <f t="shared" si="8"/>
        <v>0</v>
      </c>
      <c r="M109" s="19">
        <f t="shared" si="9"/>
        <v>1</v>
      </c>
      <c r="N109" s="19">
        <f t="shared" si="10"/>
        <v>1</v>
      </c>
    </row>
    <row r="110" spans="1:14" ht="27" customHeight="1">
      <c r="A110" s="48">
        <v>103</v>
      </c>
      <c r="B110" s="49">
        <v>3</v>
      </c>
      <c r="C110" s="67" t="s">
        <v>38</v>
      </c>
      <c r="D110" s="68" t="s">
        <v>43</v>
      </c>
      <c r="E110" s="67" t="s">
        <v>197</v>
      </c>
      <c r="F110" s="69" t="s">
        <v>39</v>
      </c>
      <c r="G110" s="70">
        <v>2</v>
      </c>
      <c r="H110" s="35"/>
      <c r="I110" s="93">
        <f t="shared" si="13"/>
        <v>0</v>
      </c>
      <c r="J110" s="24" t="str">
        <f t="shared" si="12"/>
        <v/>
      </c>
      <c r="K110" s="39"/>
      <c r="L110" s="19">
        <f t="shared" si="8"/>
        <v>0</v>
      </c>
      <c r="M110" s="19">
        <f t="shared" si="9"/>
        <v>1</v>
      </c>
      <c r="N110" s="19">
        <f t="shared" si="10"/>
        <v>1</v>
      </c>
    </row>
    <row r="111" spans="1:14" ht="27" customHeight="1">
      <c r="A111" s="48">
        <v>104</v>
      </c>
      <c r="B111" s="49">
        <v>3</v>
      </c>
      <c r="C111" s="67" t="s">
        <v>38</v>
      </c>
      <c r="D111" s="68" t="s">
        <v>44</v>
      </c>
      <c r="E111" s="67" t="s">
        <v>133</v>
      </c>
      <c r="F111" s="69" t="s">
        <v>39</v>
      </c>
      <c r="G111" s="70">
        <v>2</v>
      </c>
      <c r="H111" s="35"/>
      <c r="I111" s="93">
        <f t="shared" si="13"/>
        <v>0</v>
      </c>
      <c r="J111" s="24" t="str">
        <f t="shared" si="12"/>
        <v/>
      </c>
      <c r="K111" s="39"/>
      <c r="L111" s="19">
        <f t="shared" si="8"/>
        <v>0</v>
      </c>
      <c r="M111" s="19">
        <f t="shared" si="9"/>
        <v>1</v>
      </c>
      <c r="N111" s="19">
        <f t="shared" si="10"/>
        <v>1</v>
      </c>
    </row>
    <row r="112" spans="1:14" ht="27" customHeight="1">
      <c r="A112" s="48">
        <v>105</v>
      </c>
      <c r="B112" s="49">
        <v>3</v>
      </c>
      <c r="C112" s="67" t="s">
        <v>38</v>
      </c>
      <c r="D112" s="68" t="s">
        <v>45</v>
      </c>
      <c r="E112" s="67" t="s">
        <v>198</v>
      </c>
      <c r="F112" s="69" t="s">
        <v>39</v>
      </c>
      <c r="G112" s="70">
        <v>2</v>
      </c>
      <c r="H112" s="35"/>
      <c r="I112" s="93">
        <f t="shared" si="13"/>
        <v>0</v>
      </c>
      <c r="J112" s="24" t="str">
        <f t="shared" si="12"/>
        <v/>
      </c>
      <c r="K112" s="39"/>
      <c r="L112" s="19">
        <f t="shared" si="8"/>
        <v>0</v>
      </c>
      <c r="M112" s="19">
        <f t="shared" si="9"/>
        <v>1</v>
      </c>
      <c r="N112" s="19">
        <f t="shared" si="10"/>
        <v>1</v>
      </c>
    </row>
    <row r="113" spans="1:14" ht="27" customHeight="1">
      <c r="A113" s="48">
        <v>106</v>
      </c>
      <c r="B113" s="49">
        <v>3</v>
      </c>
      <c r="C113" s="67" t="s">
        <v>38</v>
      </c>
      <c r="D113" s="68" t="s">
        <v>46</v>
      </c>
      <c r="E113" s="67" t="s">
        <v>199</v>
      </c>
      <c r="F113" s="69" t="s">
        <v>39</v>
      </c>
      <c r="G113" s="70">
        <v>2</v>
      </c>
      <c r="H113" s="35"/>
      <c r="I113" s="93">
        <f t="shared" si="13"/>
        <v>0</v>
      </c>
      <c r="J113" s="24" t="str">
        <f t="shared" si="12"/>
        <v/>
      </c>
      <c r="K113" s="39"/>
      <c r="L113" s="19">
        <f t="shared" si="8"/>
        <v>0</v>
      </c>
      <c r="M113" s="19">
        <f t="shared" si="9"/>
        <v>1</v>
      </c>
      <c r="N113" s="19">
        <f t="shared" si="10"/>
        <v>1</v>
      </c>
    </row>
    <row r="114" spans="1:14" ht="27" customHeight="1">
      <c r="A114" s="48">
        <v>107</v>
      </c>
      <c r="B114" s="49">
        <v>3</v>
      </c>
      <c r="C114" s="67" t="s">
        <v>38</v>
      </c>
      <c r="D114" s="68" t="s">
        <v>47</v>
      </c>
      <c r="E114" s="67" t="s">
        <v>134</v>
      </c>
      <c r="F114" s="69" t="s">
        <v>39</v>
      </c>
      <c r="G114" s="70">
        <v>1</v>
      </c>
      <c r="H114" s="35"/>
      <c r="I114" s="93">
        <f t="shared" si="13"/>
        <v>0</v>
      </c>
      <c r="J114" s="24" t="str">
        <f t="shared" si="12"/>
        <v/>
      </c>
      <c r="K114" s="39"/>
      <c r="L114" s="19">
        <f t="shared" si="8"/>
        <v>0</v>
      </c>
      <c r="M114" s="19">
        <f t="shared" si="9"/>
        <v>1</v>
      </c>
      <c r="N114" s="19">
        <f t="shared" si="10"/>
        <v>1</v>
      </c>
    </row>
    <row r="115" spans="1:14" ht="27" customHeight="1">
      <c r="A115" s="48">
        <v>108</v>
      </c>
      <c r="B115" s="49">
        <v>3</v>
      </c>
      <c r="C115" s="67" t="s">
        <v>38</v>
      </c>
      <c r="D115" s="68" t="s">
        <v>48</v>
      </c>
      <c r="E115" s="67" t="s">
        <v>135</v>
      </c>
      <c r="F115" s="69" t="s">
        <v>39</v>
      </c>
      <c r="G115" s="70">
        <v>2</v>
      </c>
      <c r="H115" s="35"/>
      <c r="I115" s="93">
        <f t="shared" si="13"/>
        <v>0</v>
      </c>
      <c r="J115" s="24" t="str">
        <f t="shared" si="12"/>
        <v/>
      </c>
      <c r="K115" s="39"/>
      <c r="L115" s="19">
        <f t="shared" si="8"/>
        <v>0</v>
      </c>
      <c r="M115" s="19">
        <f t="shared" si="9"/>
        <v>1</v>
      </c>
      <c r="N115" s="19">
        <f t="shared" si="10"/>
        <v>1</v>
      </c>
    </row>
    <row r="116" spans="1:14" ht="27" customHeight="1">
      <c r="A116" s="48">
        <v>109</v>
      </c>
      <c r="B116" s="49">
        <v>3</v>
      </c>
      <c r="C116" s="67" t="s">
        <v>38</v>
      </c>
      <c r="D116" s="68" t="s">
        <v>49</v>
      </c>
      <c r="E116" s="67" t="s">
        <v>200</v>
      </c>
      <c r="F116" s="69" t="s">
        <v>39</v>
      </c>
      <c r="G116" s="70">
        <v>2</v>
      </c>
      <c r="H116" s="35"/>
      <c r="I116" s="93">
        <f t="shared" si="13"/>
        <v>0</v>
      </c>
      <c r="J116" s="24" t="str">
        <f t="shared" si="12"/>
        <v/>
      </c>
      <c r="K116" s="39"/>
      <c r="L116" s="19">
        <f t="shared" si="8"/>
        <v>0</v>
      </c>
      <c r="M116" s="19">
        <f t="shared" si="9"/>
        <v>1</v>
      </c>
      <c r="N116" s="19">
        <f t="shared" si="10"/>
        <v>1</v>
      </c>
    </row>
    <row r="117" spans="1:14" ht="27" customHeight="1">
      <c r="A117" s="48">
        <v>110</v>
      </c>
      <c r="B117" s="49">
        <v>3</v>
      </c>
      <c r="C117" s="67" t="s">
        <v>38</v>
      </c>
      <c r="D117" s="68" t="s">
        <v>50</v>
      </c>
      <c r="E117" s="67" t="s">
        <v>201</v>
      </c>
      <c r="F117" s="69" t="s">
        <v>39</v>
      </c>
      <c r="G117" s="70">
        <v>2</v>
      </c>
      <c r="H117" s="35"/>
      <c r="I117" s="93">
        <f t="shared" si="13"/>
        <v>0</v>
      </c>
      <c r="J117" s="24" t="str">
        <f t="shared" si="12"/>
        <v/>
      </c>
      <c r="K117" s="39"/>
      <c r="L117" s="19">
        <f t="shared" si="8"/>
        <v>0</v>
      </c>
      <c r="M117" s="19">
        <f t="shared" si="9"/>
        <v>1</v>
      </c>
      <c r="N117" s="19">
        <f t="shared" si="10"/>
        <v>1</v>
      </c>
    </row>
    <row r="118" spans="1:14" ht="27" customHeight="1">
      <c r="A118" s="48">
        <v>111</v>
      </c>
      <c r="B118" s="49">
        <v>3</v>
      </c>
      <c r="C118" s="67" t="s">
        <v>38</v>
      </c>
      <c r="D118" s="68" t="s">
        <v>51</v>
      </c>
      <c r="E118" s="67" t="s">
        <v>202</v>
      </c>
      <c r="F118" s="69" t="s">
        <v>39</v>
      </c>
      <c r="G118" s="70">
        <v>2</v>
      </c>
      <c r="H118" s="35"/>
      <c r="I118" s="93">
        <f t="shared" si="13"/>
        <v>0</v>
      </c>
      <c r="J118" s="24" t="str">
        <f t="shared" si="12"/>
        <v/>
      </c>
      <c r="K118" s="39"/>
      <c r="L118" s="19">
        <f t="shared" si="8"/>
        <v>0</v>
      </c>
      <c r="M118" s="19">
        <f t="shared" si="9"/>
        <v>1</v>
      </c>
      <c r="N118" s="19">
        <f t="shared" si="10"/>
        <v>1</v>
      </c>
    </row>
    <row r="119" spans="1:14" ht="27" customHeight="1">
      <c r="A119" s="48">
        <v>112</v>
      </c>
      <c r="B119" s="49">
        <v>3</v>
      </c>
      <c r="C119" s="67" t="s">
        <v>38</v>
      </c>
      <c r="D119" s="68" t="s">
        <v>52</v>
      </c>
      <c r="E119" s="67" t="s">
        <v>53</v>
      </c>
      <c r="F119" s="69" t="s">
        <v>177</v>
      </c>
      <c r="G119" s="70">
        <v>2</v>
      </c>
      <c r="H119" s="35"/>
      <c r="I119" s="93">
        <f t="shared" si="13"/>
        <v>0</v>
      </c>
      <c r="J119" s="24" t="str">
        <f t="shared" si="12"/>
        <v/>
      </c>
      <c r="K119" s="39"/>
      <c r="L119" s="19">
        <f t="shared" si="8"/>
        <v>0</v>
      </c>
      <c r="M119" s="19">
        <f t="shared" si="9"/>
        <v>1</v>
      </c>
      <c r="N119" s="19">
        <f t="shared" si="10"/>
        <v>1</v>
      </c>
    </row>
    <row r="120" spans="1:14" ht="27" customHeight="1">
      <c r="A120" s="48">
        <v>113</v>
      </c>
      <c r="B120" s="49">
        <v>3</v>
      </c>
      <c r="C120" s="67" t="s">
        <v>38</v>
      </c>
      <c r="D120" s="68" t="s">
        <v>54</v>
      </c>
      <c r="E120" s="67" t="s">
        <v>55</v>
      </c>
      <c r="F120" s="69" t="s">
        <v>178</v>
      </c>
      <c r="G120" s="70">
        <v>3</v>
      </c>
      <c r="H120" s="35"/>
      <c r="I120" s="93">
        <f t="shared" si="13"/>
        <v>0</v>
      </c>
      <c r="J120" s="24" t="str">
        <f t="shared" si="12"/>
        <v/>
      </c>
      <c r="K120" s="39"/>
      <c r="L120" s="19">
        <f t="shared" si="8"/>
        <v>0</v>
      </c>
      <c r="M120" s="19">
        <f t="shared" si="9"/>
        <v>1</v>
      </c>
      <c r="N120" s="19">
        <f t="shared" si="10"/>
        <v>1</v>
      </c>
    </row>
    <row r="121" spans="1:14" ht="27" customHeight="1">
      <c r="A121" s="48">
        <v>114</v>
      </c>
      <c r="B121" s="49">
        <v>3</v>
      </c>
      <c r="C121" s="67" t="s">
        <v>38</v>
      </c>
      <c r="D121" s="68" t="s">
        <v>56</v>
      </c>
      <c r="E121" s="67" t="s">
        <v>271</v>
      </c>
      <c r="F121" s="69" t="s">
        <v>148</v>
      </c>
      <c r="G121" s="70">
        <v>2</v>
      </c>
      <c r="H121" s="35"/>
      <c r="I121" s="93">
        <f t="shared" si="13"/>
        <v>0</v>
      </c>
      <c r="J121" s="24" t="str">
        <f t="shared" si="12"/>
        <v/>
      </c>
      <c r="K121" s="39"/>
      <c r="L121" s="19">
        <f t="shared" si="8"/>
        <v>0</v>
      </c>
      <c r="M121" s="19">
        <f t="shared" si="9"/>
        <v>1</v>
      </c>
      <c r="N121" s="19">
        <f t="shared" si="10"/>
        <v>1</v>
      </c>
    </row>
    <row r="122" spans="1:14" ht="27" customHeight="1">
      <c r="A122" s="48">
        <v>115</v>
      </c>
      <c r="B122" s="49">
        <v>3</v>
      </c>
      <c r="C122" s="67" t="s">
        <v>38</v>
      </c>
      <c r="D122" s="68" t="s">
        <v>57</v>
      </c>
      <c r="E122" s="67" t="s">
        <v>203</v>
      </c>
      <c r="F122" s="69" t="s">
        <v>39</v>
      </c>
      <c r="G122" s="70">
        <v>2</v>
      </c>
      <c r="H122" s="35"/>
      <c r="I122" s="93">
        <f t="shared" si="13"/>
        <v>0</v>
      </c>
      <c r="J122" s="24" t="str">
        <f t="shared" si="12"/>
        <v/>
      </c>
      <c r="K122" s="39"/>
      <c r="L122" s="19">
        <f t="shared" si="8"/>
        <v>0</v>
      </c>
      <c r="M122" s="19">
        <f t="shared" si="9"/>
        <v>1</v>
      </c>
      <c r="N122" s="19">
        <f t="shared" si="10"/>
        <v>1</v>
      </c>
    </row>
    <row r="123" spans="1:14" ht="27" customHeight="1">
      <c r="A123" s="48">
        <v>116</v>
      </c>
      <c r="B123" s="49">
        <v>3</v>
      </c>
      <c r="C123" s="67" t="s">
        <v>38</v>
      </c>
      <c r="D123" s="71" t="s">
        <v>58</v>
      </c>
      <c r="E123" s="67" t="s">
        <v>260</v>
      </c>
      <c r="F123" s="69" t="s">
        <v>179</v>
      </c>
      <c r="G123" s="70">
        <v>2</v>
      </c>
      <c r="H123" s="35"/>
      <c r="I123" s="93">
        <f t="shared" si="13"/>
        <v>0</v>
      </c>
      <c r="J123" s="24" t="str">
        <f t="shared" si="12"/>
        <v/>
      </c>
      <c r="K123" s="39"/>
      <c r="L123" s="19">
        <f t="shared" si="8"/>
        <v>0</v>
      </c>
      <c r="M123" s="19">
        <f t="shared" si="9"/>
        <v>1</v>
      </c>
      <c r="N123" s="19">
        <f t="shared" si="10"/>
        <v>1</v>
      </c>
    </row>
    <row r="124" spans="1:14" ht="27" customHeight="1" thickBot="1">
      <c r="A124" s="72"/>
      <c r="B124" s="57">
        <v>3</v>
      </c>
      <c r="C124" s="58"/>
      <c r="D124" s="59"/>
      <c r="E124" s="57"/>
      <c r="F124" s="57"/>
      <c r="G124" s="60"/>
      <c r="H124" s="40" t="s">
        <v>88</v>
      </c>
      <c r="I124" s="90">
        <f>SUM(I103:I123)</f>
        <v>0</v>
      </c>
      <c r="J124" s="25"/>
      <c r="K124" s="39"/>
      <c r="L124" s="11">
        <f>SUM(L103:L123)</f>
        <v>0</v>
      </c>
      <c r="M124" s="11">
        <f>SUM(M103:M123)</f>
        <v>21</v>
      </c>
      <c r="N124" s="11">
        <f t="shared" si="10"/>
        <v>21</v>
      </c>
    </row>
    <row r="125" spans="1:14" ht="27" customHeight="1">
      <c r="A125" s="61">
        <v>117</v>
      </c>
      <c r="B125" s="62">
        <v>4</v>
      </c>
      <c r="C125" s="63" t="s">
        <v>38</v>
      </c>
      <c r="D125" s="74">
        <v>4987481147782</v>
      </c>
      <c r="E125" s="63" t="s">
        <v>138</v>
      </c>
      <c r="F125" s="65" t="s">
        <v>180</v>
      </c>
      <c r="G125" s="66">
        <v>1</v>
      </c>
      <c r="H125" s="41"/>
      <c r="I125" s="92">
        <f>G125*H125</f>
        <v>0</v>
      </c>
      <c r="J125" s="42" t="str">
        <f>IF(MOD(H125,1)=0,"","←見積単価には整数を入力ください")</f>
        <v/>
      </c>
      <c r="K125" s="39"/>
      <c r="L125" s="19">
        <f t="shared" si="8"/>
        <v>0</v>
      </c>
      <c r="M125" s="19">
        <f t="shared" si="9"/>
        <v>1</v>
      </c>
      <c r="N125" s="19">
        <f t="shared" si="10"/>
        <v>1</v>
      </c>
    </row>
    <row r="126" spans="1:14" ht="27" customHeight="1">
      <c r="A126" s="48">
        <v>118</v>
      </c>
      <c r="B126" s="49">
        <v>4</v>
      </c>
      <c r="C126" s="67" t="s">
        <v>38</v>
      </c>
      <c r="D126" s="75">
        <v>4987481041653</v>
      </c>
      <c r="E126" s="67" t="s">
        <v>139</v>
      </c>
      <c r="F126" s="69" t="s">
        <v>181</v>
      </c>
      <c r="G126" s="70">
        <v>2</v>
      </c>
      <c r="H126" s="35"/>
      <c r="I126" s="93">
        <f t="shared" ref="I126:I127" si="14">G126*H126</f>
        <v>0</v>
      </c>
      <c r="J126" s="24" t="str">
        <f>IF(MOD(H126,1)=0,"","←見積単価には整数を入力ください")</f>
        <v/>
      </c>
      <c r="K126" s="39"/>
      <c r="L126" s="19">
        <f t="shared" si="8"/>
        <v>0</v>
      </c>
      <c r="M126" s="19">
        <f t="shared" si="9"/>
        <v>1</v>
      </c>
      <c r="N126" s="19">
        <f t="shared" si="10"/>
        <v>1</v>
      </c>
    </row>
    <row r="127" spans="1:14" ht="27" customHeight="1">
      <c r="A127" s="76">
        <v>119</v>
      </c>
      <c r="B127" s="77">
        <v>4</v>
      </c>
      <c r="C127" s="78" t="s">
        <v>38</v>
      </c>
      <c r="D127" s="79">
        <v>4987481103801</v>
      </c>
      <c r="E127" s="78" t="s">
        <v>140</v>
      </c>
      <c r="F127" s="80" t="s">
        <v>182</v>
      </c>
      <c r="G127" s="81">
        <v>3</v>
      </c>
      <c r="H127" s="37"/>
      <c r="I127" s="94">
        <f t="shared" si="14"/>
        <v>0</v>
      </c>
      <c r="J127" s="26" t="str">
        <f>IF(MOD(H127,1)=0,"","←見積単価には整数を入力ください")</f>
        <v/>
      </c>
      <c r="K127" s="39"/>
      <c r="L127" s="19">
        <f t="shared" si="8"/>
        <v>0</v>
      </c>
      <c r="M127" s="19">
        <f t="shared" si="9"/>
        <v>1</v>
      </c>
      <c r="N127" s="19">
        <f t="shared" si="10"/>
        <v>1</v>
      </c>
    </row>
    <row r="128" spans="1:14" ht="27" customHeight="1" thickBot="1">
      <c r="A128" s="72"/>
      <c r="B128" s="57">
        <v>4</v>
      </c>
      <c r="C128" s="58"/>
      <c r="D128" s="59"/>
      <c r="E128" s="57"/>
      <c r="F128" s="57"/>
      <c r="G128" s="60"/>
      <c r="H128" s="40" t="s">
        <v>89</v>
      </c>
      <c r="I128" s="90">
        <f>SUM(I125:I127)</f>
        <v>0</v>
      </c>
      <c r="J128" s="25"/>
      <c r="K128" s="39"/>
      <c r="L128" s="11">
        <f>SUM(L125:L127)</f>
        <v>0</v>
      </c>
      <c r="M128" s="11">
        <f>SUM(M125:M127)</f>
        <v>3</v>
      </c>
      <c r="N128" s="11">
        <f t="shared" si="10"/>
        <v>3</v>
      </c>
    </row>
    <row r="129" spans="1:14" ht="27" customHeight="1">
      <c r="A129" s="61">
        <v>120</v>
      </c>
      <c r="B129" s="62">
        <v>5</v>
      </c>
      <c r="C129" s="63" t="s">
        <v>59</v>
      </c>
      <c r="D129" s="82">
        <v>4987559823006</v>
      </c>
      <c r="E129" s="63" t="s">
        <v>205</v>
      </c>
      <c r="F129" s="65" t="s">
        <v>60</v>
      </c>
      <c r="G129" s="66">
        <v>10</v>
      </c>
      <c r="H129" s="41"/>
      <c r="I129" s="92">
        <f>G129*H129</f>
        <v>0</v>
      </c>
      <c r="J129" s="42" t="str">
        <f>IF(MOD(H129,1)=0,"","←見積単価には整数を入力ください")</f>
        <v/>
      </c>
      <c r="K129" s="39"/>
      <c r="L129" s="19">
        <f t="shared" si="8"/>
        <v>0</v>
      </c>
      <c r="M129" s="19">
        <f t="shared" si="9"/>
        <v>1</v>
      </c>
      <c r="N129" s="19">
        <f t="shared" si="10"/>
        <v>1</v>
      </c>
    </row>
    <row r="130" spans="1:14" ht="27" customHeight="1">
      <c r="A130" s="48">
        <v>121</v>
      </c>
      <c r="B130" s="49">
        <v>5</v>
      </c>
      <c r="C130" s="67" t="s">
        <v>61</v>
      </c>
      <c r="D130" s="73">
        <v>4987295511274</v>
      </c>
      <c r="E130" s="67" t="s">
        <v>261</v>
      </c>
      <c r="F130" s="69" t="s">
        <v>60</v>
      </c>
      <c r="G130" s="70">
        <v>5</v>
      </c>
      <c r="H130" s="35"/>
      <c r="I130" s="93">
        <f t="shared" ref="I130:I133" si="15">G130*H130</f>
        <v>0</v>
      </c>
      <c r="J130" s="24" t="str">
        <f>IF(MOD(H130,1)=0,"","←見積単価には整数を入力ください")</f>
        <v/>
      </c>
      <c r="K130" s="39"/>
      <c r="L130" s="19">
        <f t="shared" si="8"/>
        <v>0</v>
      </c>
      <c r="M130" s="19">
        <f t="shared" si="9"/>
        <v>1</v>
      </c>
      <c r="N130" s="19">
        <f t="shared" si="10"/>
        <v>1</v>
      </c>
    </row>
    <row r="131" spans="1:14" ht="27" customHeight="1">
      <c r="A131" s="48">
        <v>122</v>
      </c>
      <c r="B131" s="49">
        <v>5</v>
      </c>
      <c r="C131" s="67" t="s">
        <v>62</v>
      </c>
      <c r="D131" s="73">
        <v>4987274094743</v>
      </c>
      <c r="E131" s="67" t="s">
        <v>63</v>
      </c>
      <c r="F131" s="69" t="s">
        <v>64</v>
      </c>
      <c r="G131" s="70">
        <v>15</v>
      </c>
      <c r="H131" s="35"/>
      <c r="I131" s="93">
        <f t="shared" si="15"/>
        <v>0</v>
      </c>
      <c r="J131" s="24" t="str">
        <f>IF(MOD(H131,1)=0,"","←見積単価には整数を入力ください")</f>
        <v/>
      </c>
      <c r="K131" s="39"/>
      <c r="L131" s="19">
        <f t="shared" si="8"/>
        <v>0</v>
      </c>
      <c r="M131" s="19">
        <f t="shared" si="9"/>
        <v>1</v>
      </c>
      <c r="N131" s="19">
        <f t="shared" si="10"/>
        <v>1</v>
      </c>
    </row>
    <row r="132" spans="1:14" ht="27" customHeight="1">
      <c r="A132" s="48">
        <v>123</v>
      </c>
      <c r="B132" s="49">
        <v>5</v>
      </c>
      <c r="C132" s="67" t="s">
        <v>188</v>
      </c>
      <c r="D132" s="71" t="s">
        <v>206</v>
      </c>
      <c r="E132" s="67" t="s">
        <v>65</v>
      </c>
      <c r="F132" s="69" t="s">
        <v>66</v>
      </c>
      <c r="G132" s="70">
        <v>1</v>
      </c>
      <c r="H132" s="35"/>
      <c r="I132" s="93">
        <f t="shared" si="15"/>
        <v>0</v>
      </c>
      <c r="J132" s="24" t="str">
        <f>IF(MOD(H132,1)=0,"","←見積単価には整数を入力ください")</f>
        <v/>
      </c>
      <c r="K132" s="39"/>
      <c r="L132" s="19">
        <f t="shared" si="8"/>
        <v>0</v>
      </c>
      <c r="M132" s="19">
        <f t="shared" si="9"/>
        <v>1</v>
      </c>
      <c r="N132" s="19">
        <f t="shared" si="10"/>
        <v>1</v>
      </c>
    </row>
    <row r="133" spans="1:14" ht="27" customHeight="1">
      <c r="A133" s="48">
        <v>124</v>
      </c>
      <c r="B133" s="49">
        <v>5</v>
      </c>
      <c r="C133" s="67" t="s">
        <v>67</v>
      </c>
      <c r="D133" s="75">
        <v>4987913180011</v>
      </c>
      <c r="E133" s="67" t="s">
        <v>136</v>
      </c>
      <c r="F133" s="83" t="s">
        <v>68</v>
      </c>
      <c r="G133" s="70">
        <v>5</v>
      </c>
      <c r="H133" s="35"/>
      <c r="I133" s="93">
        <f t="shared" si="15"/>
        <v>0</v>
      </c>
      <c r="J133" s="24" t="str">
        <f>IF(MOD(H133,1)=0,"","←見積単価には整数を入力ください")</f>
        <v/>
      </c>
      <c r="K133" s="39"/>
      <c r="L133" s="19">
        <f t="shared" si="8"/>
        <v>0</v>
      </c>
      <c r="M133" s="19">
        <f t="shared" si="9"/>
        <v>1</v>
      </c>
      <c r="N133" s="19">
        <f t="shared" si="10"/>
        <v>1</v>
      </c>
    </row>
    <row r="134" spans="1:14" ht="27" customHeight="1" thickBot="1">
      <c r="A134" s="72"/>
      <c r="B134" s="57">
        <v>5</v>
      </c>
      <c r="C134" s="58"/>
      <c r="D134" s="59"/>
      <c r="E134" s="57"/>
      <c r="F134" s="57"/>
      <c r="G134" s="60"/>
      <c r="H134" s="40" t="s">
        <v>90</v>
      </c>
      <c r="I134" s="90">
        <f>SUM(I129:I133)</f>
        <v>0</v>
      </c>
      <c r="J134" s="25"/>
      <c r="K134" s="39"/>
      <c r="L134" s="11">
        <f>SUM(L129:L133)</f>
        <v>0</v>
      </c>
      <c r="M134" s="11">
        <f>SUM(M129:M133)</f>
        <v>5</v>
      </c>
      <c r="N134" s="11">
        <f t="shared" si="10"/>
        <v>5</v>
      </c>
    </row>
    <row r="135" spans="1:14" ht="27" customHeight="1">
      <c r="A135" s="61">
        <v>125</v>
      </c>
      <c r="B135" s="62">
        <v>6</v>
      </c>
      <c r="C135" s="63" t="s">
        <v>69</v>
      </c>
      <c r="D135" s="82">
        <v>4571226473856</v>
      </c>
      <c r="E135" s="63" t="s">
        <v>70</v>
      </c>
      <c r="F135" s="65" t="s">
        <v>71</v>
      </c>
      <c r="G135" s="66">
        <v>3</v>
      </c>
      <c r="H135" s="41"/>
      <c r="I135" s="92">
        <f>G135*H135</f>
        <v>0</v>
      </c>
      <c r="J135" s="42" t="str">
        <f>IF(MOD(H135,1)=0,"","←見積単価には整数を入力ください")</f>
        <v/>
      </c>
      <c r="K135" s="39"/>
      <c r="L135" s="19">
        <f t="shared" ref="L135:L148" si="16">IF(MOD(H135,1)=0,0,1)</f>
        <v>0</v>
      </c>
      <c r="M135" s="19">
        <f t="shared" si="9"/>
        <v>1</v>
      </c>
      <c r="N135" s="19">
        <f t="shared" ref="N135:N149" si="17">SUM(L135:M135)</f>
        <v>1</v>
      </c>
    </row>
    <row r="136" spans="1:14" ht="27" customHeight="1" thickBot="1">
      <c r="A136" s="72"/>
      <c r="B136" s="57">
        <v>6</v>
      </c>
      <c r="C136" s="58"/>
      <c r="D136" s="59"/>
      <c r="E136" s="57"/>
      <c r="F136" s="57"/>
      <c r="G136" s="60"/>
      <c r="H136" s="40" t="s">
        <v>91</v>
      </c>
      <c r="I136" s="90">
        <f>SUM(I135)</f>
        <v>0</v>
      </c>
      <c r="J136" s="25"/>
      <c r="K136" s="39"/>
      <c r="L136" s="11">
        <f>SUM(L135)</f>
        <v>0</v>
      </c>
      <c r="M136" s="11">
        <f>SUM(M135)</f>
        <v>1</v>
      </c>
      <c r="N136" s="11">
        <f t="shared" si="17"/>
        <v>1</v>
      </c>
    </row>
    <row r="137" spans="1:14" ht="27" customHeight="1">
      <c r="A137" s="61">
        <v>126</v>
      </c>
      <c r="B137" s="62">
        <v>7</v>
      </c>
      <c r="C137" s="63" t="s">
        <v>72</v>
      </c>
      <c r="D137" s="84">
        <v>4987554240112</v>
      </c>
      <c r="E137" s="63" t="s">
        <v>73</v>
      </c>
      <c r="F137" s="65" t="s">
        <v>39</v>
      </c>
      <c r="G137" s="66">
        <v>4</v>
      </c>
      <c r="H137" s="43"/>
      <c r="I137" s="91">
        <f>G137*H137</f>
        <v>0</v>
      </c>
      <c r="J137" s="42" t="str">
        <f>IF(MOD(H137,1)=0,"","←見積単価には整数を入力ください")</f>
        <v/>
      </c>
      <c r="K137" s="39"/>
      <c r="L137" s="19">
        <f t="shared" si="16"/>
        <v>0</v>
      </c>
      <c r="M137" s="19">
        <f t="shared" si="9"/>
        <v>1</v>
      </c>
      <c r="N137" s="19">
        <f t="shared" si="17"/>
        <v>1</v>
      </c>
    </row>
    <row r="138" spans="1:14" ht="27" customHeight="1">
      <c r="A138" s="48">
        <v>127</v>
      </c>
      <c r="B138" s="49">
        <v>7</v>
      </c>
      <c r="C138" s="67" t="s">
        <v>72</v>
      </c>
      <c r="D138" s="85">
        <v>4987554240747</v>
      </c>
      <c r="E138" s="67" t="s">
        <v>137</v>
      </c>
      <c r="F138" s="69" t="s">
        <v>39</v>
      </c>
      <c r="G138" s="70">
        <v>3</v>
      </c>
      <c r="H138" s="36"/>
      <c r="I138" s="89">
        <f t="shared" ref="I138:I139" si="18">G138*H138</f>
        <v>0</v>
      </c>
      <c r="J138" s="24" t="str">
        <f>IF(MOD(H138,1)=0,"","←見積単価には整数を入力ください")</f>
        <v/>
      </c>
      <c r="K138" s="39"/>
      <c r="L138" s="19">
        <f t="shared" si="16"/>
        <v>0</v>
      </c>
      <c r="M138" s="19">
        <f t="shared" si="9"/>
        <v>1</v>
      </c>
      <c r="N138" s="19">
        <f t="shared" si="17"/>
        <v>1</v>
      </c>
    </row>
    <row r="139" spans="1:14" ht="27" customHeight="1">
      <c r="A139" s="48">
        <v>128</v>
      </c>
      <c r="B139" s="49">
        <v>7</v>
      </c>
      <c r="C139" s="67" t="s">
        <v>72</v>
      </c>
      <c r="D139" s="75">
        <v>4987554240198</v>
      </c>
      <c r="E139" s="67" t="s">
        <v>74</v>
      </c>
      <c r="F139" s="69" t="s">
        <v>150</v>
      </c>
      <c r="G139" s="70">
        <v>1</v>
      </c>
      <c r="H139" s="35"/>
      <c r="I139" s="93">
        <f t="shared" si="18"/>
        <v>0</v>
      </c>
      <c r="J139" s="24" t="str">
        <f>IF(MOD(H139,1)=0,"","←見積単価には整数を入力ください")</f>
        <v/>
      </c>
      <c r="K139" s="39"/>
      <c r="L139" s="19">
        <f t="shared" si="16"/>
        <v>0</v>
      </c>
      <c r="M139" s="19">
        <f t="shared" ref="M139:M148" si="19">IF(H139=0,1,IF(H139="",1,0))</f>
        <v>1</v>
      </c>
      <c r="N139" s="19">
        <f t="shared" si="17"/>
        <v>1</v>
      </c>
    </row>
    <row r="140" spans="1:14" ht="27" customHeight="1" thickBot="1">
      <c r="A140" s="72"/>
      <c r="B140" s="57">
        <v>7</v>
      </c>
      <c r="C140" s="58"/>
      <c r="D140" s="59"/>
      <c r="E140" s="57"/>
      <c r="F140" s="57"/>
      <c r="G140" s="60"/>
      <c r="H140" s="40" t="s">
        <v>92</v>
      </c>
      <c r="I140" s="90">
        <f>SUM(I137:I139)</f>
        <v>0</v>
      </c>
      <c r="J140" s="25"/>
      <c r="K140" s="39"/>
      <c r="L140" s="11">
        <f>SUM(L137:L139)</f>
        <v>0</v>
      </c>
      <c r="M140" s="11">
        <f>SUM(M137:M139)</f>
        <v>3</v>
      </c>
      <c r="N140" s="11">
        <f t="shared" si="17"/>
        <v>3</v>
      </c>
    </row>
    <row r="141" spans="1:14" ht="27" customHeight="1">
      <c r="A141" s="61">
        <v>129</v>
      </c>
      <c r="B141" s="62">
        <v>8</v>
      </c>
      <c r="C141" s="63" t="s">
        <v>185</v>
      </c>
      <c r="D141" s="74">
        <v>4987590001821</v>
      </c>
      <c r="E141" s="63" t="s">
        <v>272</v>
      </c>
      <c r="F141" s="65" t="s">
        <v>183</v>
      </c>
      <c r="G141" s="66">
        <v>2</v>
      </c>
      <c r="H141" s="41"/>
      <c r="I141" s="92">
        <f>G141*H141</f>
        <v>0</v>
      </c>
      <c r="J141" s="42" t="str">
        <f>IF(MOD(H141,1)=0,"","←見積単価には整数を入力ください")</f>
        <v/>
      </c>
      <c r="K141" s="39"/>
      <c r="L141" s="19">
        <f t="shared" si="16"/>
        <v>0</v>
      </c>
      <c r="M141" s="19">
        <f t="shared" si="19"/>
        <v>1</v>
      </c>
      <c r="N141" s="19">
        <f t="shared" si="17"/>
        <v>1</v>
      </c>
    </row>
    <row r="142" spans="1:14" ht="27" customHeight="1">
      <c r="A142" s="48">
        <v>130</v>
      </c>
      <c r="B142" s="49">
        <v>8</v>
      </c>
      <c r="C142" s="67" t="s">
        <v>185</v>
      </c>
      <c r="D142" s="75">
        <v>4987590001814</v>
      </c>
      <c r="E142" s="67" t="s">
        <v>273</v>
      </c>
      <c r="F142" s="69" t="s">
        <v>183</v>
      </c>
      <c r="G142" s="70">
        <v>2</v>
      </c>
      <c r="H142" s="35"/>
      <c r="I142" s="93">
        <f t="shared" ref="I142:I145" si="20">G142*H142</f>
        <v>0</v>
      </c>
      <c r="J142" s="24" t="str">
        <f>IF(MOD(H142,1)=0,"","←見積単価には整数を入力ください")</f>
        <v/>
      </c>
      <c r="K142" s="39"/>
      <c r="L142" s="19">
        <f t="shared" si="16"/>
        <v>0</v>
      </c>
      <c r="M142" s="19">
        <f t="shared" si="19"/>
        <v>1</v>
      </c>
      <c r="N142" s="19">
        <f t="shared" si="17"/>
        <v>1</v>
      </c>
    </row>
    <row r="143" spans="1:14" ht="27" customHeight="1">
      <c r="A143" s="48">
        <v>131</v>
      </c>
      <c r="B143" s="49">
        <v>8</v>
      </c>
      <c r="C143" s="67" t="s">
        <v>186</v>
      </c>
      <c r="D143" s="68" t="s">
        <v>76</v>
      </c>
      <c r="E143" s="67" t="s">
        <v>77</v>
      </c>
      <c r="F143" s="69" t="s">
        <v>149</v>
      </c>
      <c r="G143" s="70">
        <v>1</v>
      </c>
      <c r="H143" s="35"/>
      <c r="I143" s="93">
        <f t="shared" si="20"/>
        <v>0</v>
      </c>
      <c r="J143" s="24" t="str">
        <f>IF(MOD(H143,1)=0,"","←見積単価には整数を入力ください")</f>
        <v/>
      </c>
      <c r="K143" s="39"/>
      <c r="L143" s="19">
        <f t="shared" si="16"/>
        <v>0</v>
      </c>
      <c r="M143" s="19">
        <f t="shared" si="19"/>
        <v>1</v>
      </c>
      <c r="N143" s="19">
        <f t="shared" si="17"/>
        <v>1</v>
      </c>
    </row>
    <row r="144" spans="1:14" ht="27" customHeight="1">
      <c r="A144" s="48">
        <v>132</v>
      </c>
      <c r="B144" s="49">
        <v>8</v>
      </c>
      <c r="C144" s="67" t="s">
        <v>75</v>
      </c>
      <c r="D144" s="68" t="s">
        <v>78</v>
      </c>
      <c r="E144" s="67" t="s">
        <v>79</v>
      </c>
      <c r="F144" s="69" t="s">
        <v>149</v>
      </c>
      <c r="G144" s="70">
        <v>1</v>
      </c>
      <c r="H144" s="35"/>
      <c r="I144" s="93">
        <f t="shared" si="20"/>
        <v>0</v>
      </c>
      <c r="J144" s="24" t="str">
        <f>IF(MOD(H144,1)=0,"","←見積単価には整数を入力ください")</f>
        <v/>
      </c>
      <c r="K144" s="39"/>
      <c r="L144" s="19">
        <f t="shared" si="16"/>
        <v>0</v>
      </c>
      <c r="M144" s="19">
        <f t="shared" si="19"/>
        <v>1</v>
      </c>
      <c r="N144" s="19">
        <f t="shared" si="17"/>
        <v>1</v>
      </c>
    </row>
    <row r="145" spans="1:14" ht="27" customHeight="1">
      <c r="A145" s="48">
        <v>133</v>
      </c>
      <c r="B145" s="49">
        <v>8</v>
      </c>
      <c r="C145" s="67" t="s">
        <v>187</v>
      </c>
      <c r="D145" s="68" t="s">
        <v>80</v>
      </c>
      <c r="E145" s="67" t="s">
        <v>81</v>
      </c>
      <c r="F145" s="69" t="s">
        <v>149</v>
      </c>
      <c r="G145" s="70">
        <v>1</v>
      </c>
      <c r="H145" s="35"/>
      <c r="I145" s="93">
        <f t="shared" si="20"/>
        <v>0</v>
      </c>
      <c r="J145" s="24" t="str">
        <f>IF(MOD(H145,1)=0,"","←見積単価には整数を入力ください")</f>
        <v/>
      </c>
      <c r="K145" s="39"/>
      <c r="L145" s="19">
        <f t="shared" si="16"/>
        <v>0</v>
      </c>
      <c r="M145" s="19">
        <f t="shared" si="19"/>
        <v>1</v>
      </c>
      <c r="N145" s="19">
        <f t="shared" si="17"/>
        <v>1</v>
      </c>
    </row>
    <row r="146" spans="1:14" ht="27" customHeight="1" thickBot="1">
      <c r="A146" s="72"/>
      <c r="B146" s="57">
        <v>8</v>
      </c>
      <c r="C146" s="58"/>
      <c r="D146" s="59"/>
      <c r="E146" s="57"/>
      <c r="F146" s="57"/>
      <c r="G146" s="60"/>
      <c r="H146" s="40" t="s">
        <v>93</v>
      </c>
      <c r="I146" s="90">
        <f>SUM(I141:I145)</f>
        <v>0</v>
      </c>
      <c r="J146" s="25"/>
      <c r="K146" s="39"/>
      <c r="L146" s="11">
        <f>SUM(L141:L145)</f>
        <v>0</v>
      </c>
      <c r="M146" s="11">
        <f>SUM(M141:M145)</f>
        <v>5</v>
      </c>
      <c r="N146" s="11">
        <f t="shared" si="17"/>
        <v>5</v>
      </c>
    </row>
    <row r="147" spans="1:14" ht="27" customHeight="1">
      <c r="A147" s="61">
        <v>134</v>
      </c>
      <c r="B147" s="62">
        <v>9</v>
      </c>
      <c r="C147" s="63" t="s">
        <v>143</v>
      </c>
      <c r="D147" s="86">
        <v>4987518400231</v>
      </c>
      <c r="E147" s="63" t="s">
        <v>126</v>
      </c>
      <c r="F147" s="65" t="s">
        <v>82</v>
      </c>
      <c r="G147" s="66">
        <v>36</v>
      </c>
      <c r="H147" s="41"/>
      <c r="I147" s="92">
        <f>G147*H147</f>
        <v>0</v>
      </c>
      <c r="J147" s="42" t="str">
        <f>IF(MOD(H147,1)=0,"","←見積単価には整数を入力ください")</f>
        <v/>
      </c>
      <c r="K147" s="39"/>
      <c r="L147" s="19">
        <f t="shared" si="16"/>
        <v>0</v>
      </c>
      <c r="M147" s="19">
        <f t="shared" si="19"/>
        <v>1</v>
      </c>
      <c r="N147" s="19">
        <f t="shared" si="17"/>
        <v>1</v>
      </c>
    </row>
    <row r="148" spans="1:14" ht="27" customHeight="1">
      <c r="A148" s="48">
        <v>135</v>
      </c>
      <c r="B148" s="49">
        <v>9</v>
      </c>
      <c r="C148" s="67" t="s">
        <v>143</v>
      </c>
      <c r="D148" s="87">
        <v>4987518400248</v>
      </c>
      <c r="E148" s="67" t="s">
        <v>127</v>
      </c>
      <c r="F148" s="69" t="s">
        <v>83</v>
      </c>
      <c r="G148" s="70">
        <v>5</v>
      </c>
      <c r="H148" s="35"/>
      <c r="I148" s="93">
        <f>G148*H148</f>
        <v>0</v>
      </c>
      <c r="J148" s="24" t="str">
        <f>IF(MOD(H148,1)=0,"","←見積単価には整数を入力ください")</f>
        <v/>
      </c>
      <c r="K148" s="39"/>
      <c r="L148" s="19">
        <f t="shared" si="16"/>
        <v>0</v>
      </c>
      <c r="M148" s="19">
        <f t="shared" si="19"/>
        <v>1</v>
      </c>
      <c r="N148" s="19">
        <f t="shared" si="17"/>
        <v>1</v>
      </c>
    </row>
    <row r="149" spans="1:14" ht="27" customHeight="1" thickBot="1">
      <c r="A149" s="72"/>
      <c r="B149" s="57">
        <v>9</v>
      </c>
      <c r="C149" s="58"/>
      <c r="D149" s="59"/>
      <c r="E149" s="57"/>
      <c r="F149" s="57"/>
      <c r="G149" s="57"/>
      <c r="H149" s="10" t="s">
        <v>94</v>
      </c>
      <c r="I149" s="90">
        <f>SUM(I147:I148)</f>
        <v>0</v>
      </c>
      <c r="J149" s="25"/>
      <c r="K149" s="39"/>
      <c r="L149" s="11">
        <f>SUM(L147:L148)</f>
        <v>0</v>
      </c>
      <c r="M149" s="11">
        <f>SUM(M147:M148)</f>
        <v>2</v>
      </c>
      <c r="N149" s="11">
        <f t="shared" si="17"/>
        <v>2</v>
      </c>
    </row>
  </sheetData>
  <sheetProtection algorithmName="SHA-512" hashValue="irnlB+1qZWQObUwrZmoPda52is4UPSlKZvOfeNeZdkGuLCalswg964nBFCMd762wi+HVkaOU21LHuj4cG2J6Ww==" saltValue="C2cQIqxxX886IlYCoeHCHw==" spinCount="100000" sheet="1" formatCells="0"/>
  <protectedRanges>
    <protectedRange sqref="H6:H97" name="範囲1"/>
    <protectedRange sqref="H99:H101" name="範囲1_1"/>
    <protectedRange sqref="H103:I123" name="範囲1_2"/>
    <protectedRange sqref="H125:I127" name="範囲1_3"/>
    <protectedRange sqref="H129:I133" name="範囲1_4"/>
    <protectedRange sqref="H135:I135" name="範囲1_5"/>
    <protectedRange sqref="H137:I139" name="範囲1_6"/>
    <protectedRange sqref="H141:I145" name="範囲1_7"/>
    <protectedRange sqref="H147:I148" name="範囲1_8"/>
  </protectedRanges>
  <mergeCells count="1">
    <mergeCell ref="A3:B3"/>
  </mergeCells>
  <phoneticPr fontId="3"/>
  <conditionalFormatting sqref="L6:N149">
    <cfRule type="cellIs" dxfId="1" priority="1" operator="greaterThan">
      <formula>0</formula>
    </cfRule>
    <cfRule type="expression" dxfId="0" priority="2">
      <formula>"&lt;0"</formula>
    </cfRule>
  </conditionalFormatting>
  <dataValidations count="1">
    <dataValidation type="whole" operator="greaterThanOrEqual" allowBlank="1" showInputMessage="1" showErrorMessage="1" sqref="H6:H97 H99:H101 H103:H123 H125:H127 H129:H133 H135 H137:H139 H141:H145 H147:H148" xr:uid="{82E63FC0-47EC-45B5-AC89-B96361173586}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rowBreaks count="8" manualBreakCount="8">
    <brk id="98" max="9" man="1"/>
    <brk id="102" max="16383" man="1"/>
    <brk id="124" max="16383" man="1"/>
    <brk id="128" max="16383" man="1"/>
    <brk id="134" max="16383" man="1"/>
    <brk id="136" max="16383" man="1"/>
    <brk id="140" max="16383" man="1"/>
    <brk id="1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入札書</vt:lpstr>
      <vt:lpstr>入札内訳</vt:lpstr>
      <vt:lpstr>明細書</vt:lpstr>
      <vt:lpstr>入札書!Print_Area</vt:lpstr>
      <vt:lpstr>入札内訳!Print_Area</vt:lpstr>
      <vt:lpstr>明細書!Print_Area</vt:lpstr>
      <vt:lpstr>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大澤 成美</dc:creator>
  <cp:lastModifiedBy>大澤 成美</cp:lastModifiedBy>
  <cp:lastPrinted>2024-02-16T11:49:36Z</cp:lastPrinted>
  <dcterms:created xsi:type="dcterms:W3CDTF">2015-06-05T18:19:34Z</dcterms:created>
  <dcterms:modified xsi:type="dcterms:W3CDTF">2024-02-19T09:30:43Z</dcterms:modified>
</cp:coreProperties>
</file>