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2826\Desktop\入札執行伺い\レンタル契約以外の単価契約\"/>
    </mc:Choice>
  </mc:AlternateContent>
  <xr:revisionPtr revIDLastSave="0" documentId="13_ncr:40009_{180427EC-5CB0-4993-85DB-D762396AC7DA}" xr6:coauthVersionLast="47" xr6:coauthVersionMax="47" xr10:uidLastSave="{00000000-0000-0000-0000-000000000000}"/>
  <bookViews>
    <workbookView xWindow="-120" yWindow="-120" windowWidth="20730" windowHeight="11040"/>
  </bookViews>
  <sheets>
    <sheet name="R4年度購入予定数量" sheetId="7" r:id="rId1"/>
    <sheet name="納品実績2021年度" sheetId="8" r:id="rId2"/>
    <sheet name="納品実績2020年度" sheetId="9" r:id="rId3"/>
    <sheet name="R2年度購入予定数量(２) " sheetId="4" state="hidden" r:id="rId4"/>
    <sheet name="R2年度購入予定数量(３) " sheetId="5" state="hidden" r:id="rId5"/>
  </sheets>
  <definedNames>
    <definedName name="_xlnm._FilterDatabase" localSheetId="3" hidden="1">'R2年度購入予定数量(２) '!$A$6:$G$228</definedName>
    <definedName name="_xlnm._FilterDatabase" localSheetId="4" hidden="1">'R2年度購入予定数量(３) '!$A$6:$G$25</definedName>
    <definedName name="_xlnm._FilterDatabase" localSheetId="0" hidden="1">'R4年度購入予定数量'!$A$6:$L$299</definedName>
    <definedName name="_xlnm.Print_Area" localSheetId="3">'R2年度購入予定数量(２) '!$A$1:$H$229</definedName>
    <definedName name="_xlnm.Print_Area" localSheetId="4">'R2年度購入予定数量(３) '!$A$1:$H$26</definedName>
    <definedName name="_xlnm.Print_Area" localSheetId="0">'R4年度購入予定数量'!$A$2:$L$299</definedName>
    <definedName name="_xlnm.Print_Titles" localSheetId="3">'R2年度購入予定数量(２) '!$A:$G,'R2年度購入予定数量(２) '!$1:$6</definedName>
    <definedName name="_xlnm.Print_Titles" localSheetId="4">'R2年度購入予定数量(３) '!$A:$G,'R2年度購入予定数量(３) '!$1:$6</definedName>
    <definedName name="_xlnm.Print_Titles" localSheetId="0">'R4年度購入予定数量'!$A:$L,'R4年度購入予定数量'!$1:$6</definedName>
    <definedName name="Z_8AD99C94_89BD_4C92_9252_B8F92F05A27E_.wvu.FilterData" localSheetId="3" hidden="1">'R2年度購入予定数量(２) '!$A$6:$G$228</definedName>
    <definedName name="Z_8AD99C94_89BD_4C92_9252_B8F92F05A27E_.wvu.FilterData" localSheetId="4" hidden="1">'R2年度購入予定数量(３) '!$A$6:$G$25</definedName>
    <definedName name="Z_8AD99C94_89BD_4C92_9252_B8F92F05A27E_.wvu.FilterData" localSheetId="0" hidden="1">'R4年度購入予定数量'!$A$6:$L$299</definedName>
    <definedName name="Z_8AD99C94_89BD_4C92_9252_B8F92F05A27E_.wvu.PrintArea" localSheetId="3" hidden="1">'R2年度購入予定数量(２) '!$A$1:$H$229</definedName>
    <definedName name="Z_8AD99C94_89BD_4C92_9252_B8F92F05A27E_.wvu.PrintArea" localSheetId="4" hidden="1">'R2年度購入予定数量(３) '!$A$1:$H$26</definedName>
    <definedName name="Z_8AD99C94_89BD_4C92_9252_B8F92F05A27E_.wvu.PrintArea" localSheetId="0" hidden="1">'R4年度購入予定数量'!$A$1:$M$299</definedName>
    <definedName name="Z_8AD99C94_89BD_4C92_9252_B8F92F05A27E_.wvu.PrintTitles" localSheetId="3" hidden="1">'R2年度購入予定数量(２) '!$A:$G,'R2年度購入予定数量(２) '!$1:$6</definedName>
    <definedName name="Z_8AD99C94_89BD_4C92_9252_B8F92F05A27E_.wvu.PrintTitles" localSheetId="4" hidden="1">'R2年度購入予定数量(３) '!$A:$G,'R2年度購入予定数量(３) '!$1:$6</definedName>
    <definedName name="Z_8AD99C94_89BD_4C92_9252_B8F92F05A27E_.wvu.PrintTitles" localSheetId="0" hidden="1">'R4年度購入予定数量'!$A:$L,'R4年度購入予定数量'!$1:$6</definedName>
  </definedNames>
  <calcPr calcId="191029" fullCalcOnLoad="1"/>
  <customWorkbookViews>
    <customWorkbookView name="小林　麗子 - 個人用ビュー" guid="{8AD99C94-89BD-4C92-9252-B8F92F05A27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8" i="7" l="1"/>
  <c r="K268" i="7" s="1"/>
  <c r="K269" i="7"/>
  <c r="K267" i="7"/>
  <c r="K17" i="7"/>
  <c r="K18" i="7"/>
  <c r="K19" i="7"/>
  <c r="K113" i="7"/>
  <c r="K114" i="7"/>
  <c r="H115" i="7"/>
  <c r="I115" i="7" s="1"/>
  <c r="G115" i="7"/>
  <c r="K115" i="7" s="1"/>
  <c r="G18" i="7"/>
  <c r="K43" i="7"/>
  <c r="H43" i="7"/>
  <c r="I43" i="7" s="1"/>
  <c r="K42" i="7"/>
  <c r="H42" i="7"/>
  <c r="I42" i="7" s="1"/>
  <c r="K41" i="7"/>
  <c r="H41" i="7"/>
  <c r="I41" i="7" s="1"/>
  <c r="K40" i="7"/>
  <c r="H40" i="7"/>
  <c r="I40" i="7" s="1"/>
  <c r="K37" i="7"/>
  <c r="K38" i="7"/>
  <c r="K39" i="7"/>
  <c r="G139" i="7"/>
  <c r="K139" i="7" s="1"/>
  <c r="G140" i="7"/>
  <c r="K140" i="7" s="1"/>
  <c r="G141" i="7"/>
  <c r="K141" i="7" s="1"/>
  <c r="K36" i="7"/>
  <c r="B4" i="8"/>
  <c r="H38" i="7"/>
  <c r="I38" i="7" s="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5" i="8"/>
  <c r="E4" i="8"/>
  <c r="O293" i="9"/>
  <c r="O292" i="9"/>
  <c r="O291" i="9"/>
  <c r="O290" i="9"/>
  <c r="O289" i="9"/>
  <c r="O288" i="9"/>
  <c r="O287" i="9"/>
  <c r="O286" i="9"/>
  <c r="O285" i="9"/>
  <c r="O284" i="9"/>
  <c r="O283" i="9"/>
  <c r="O282" i="9"/>
  <c r="O281" i="9"/>
  <c r="O280" i="9"/>
  <c r="O279" i="9"/>
  <c r="O278" i="9"/>
  <c r="O277" i="9"/>
  <c r="O276" i="9"/>
  <c r="O275" i="9"/>
  <c r="O274" i="9"/>
  <c r="O273" i="9"/>
  <c r="O272" i="9"/>
  <c r="O271" i="9"/>
  <c r="O270" i="9"/>
  <c r="O269" i="9"/>
  <c r="O268" i="9"/>
  <c r="O267" i="9"/>
  <c r="O266" i="9"/>
  <c r="O265" i="9"/>
  <c r="O264" i="9"/>
  <c r="O263" i="9"/>
  <c r="O262" i="9"/>
  <c r="O261" i="9"/>
  <c r="O260" i="9"/>
  <c r="O259" i="9"/>
  <c r="O258" i="9"/>
  <c r="O257" i="9"/>
  <c r="O256" i="9"/>
  <c r="O255" i="9"/>
  <c r="O254" i="9"/>
  <c r="O253" i="9"/>
  <c r="O252" i="9"/>
  <c r="O251" i="9"/>
  <c r="O250" i="9"/>
  <c r="O249" i="9"/>
  <c r="O248" i="9"/>
  <c r="O247" i="9"/>
  <c r="O246" i="9"/>
  <c r="O245" i="9"/>
  <c r="O244" i="9"/>
  <c r="O243" i="9"/>
  <c r="O242" i="9"/>
  <c r="O241" i="9"/>
  <c r="O240" i="9"/>
  <c r="O239" i="9"/>
  <c r="O238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G7" i="7"/>
  <c r="K7" i="7" s="1"/>
  <c r="G9" i="7"/>
  <c r="K9" i="7" s="1"/>
  <c r="G10" i="7"/>
  <c r="K10" i="7" s="1"/>
  <c r="G11" i="7"/>
  <c r="K11" i="7" s="1"/>
  <c r="G12" i="7"/>
  <c r="K12" i="7" s="1"/>
  <c r="G13" i="7"/>
  <c r="K13" i="7" s="1"/>
  <c r="G14" i="7"/>
  <c r="K14" i="7" s="1"/>
  <c r="G15" i="7"/>
  <c r="K15" i="7" s="1"/>
  <c r="G16" i="7"/>
  <c r="K16" i="7" s="1"/>
  <c r="G20" i="7"/>
  <c r="K20" i="7" s="1"/>
  <c r="G21" i="7"/>
  <c r="K21" i="7" s="1"/>
  <c r="G22" i="7"/>
  <c r="K22" i="7" s="1"/>
  <c r="G23" i="7"/>
  <c r="K23" i="7" s="1"/>
  <c r="G24" i="7"/>
  <c r="K24" i="7" s="1"/>
  <c r="G25" i="7"/>
  <c r="K25" i="7" s="1"/>
  <c r="G26" i="7"/>
  <c r="K26" i="7" s="1"/>
  <c r="G27" i="7"/>
  <c r="K27" i="7" s="1"/>
  <c r="G28" i="7"/>
  <c r="K28" i="7" s="1"/>
  <c r="G29" i="7"/>
  <c r="K29" i="7" s="1"/>
  <c r="G30" i="7"/>
  <c r="K30" i="7" s="1"/>
  <c r="G31" i="7"/>
  <c r="K31" i="7" s="1"/>
  <c r="G32" i="7"/>
  <c r="K32" i="7" s="1"/>
  <c r="G33" i="7"/>
  <c r="K33" i="7" s="1"/>
  <c r="G34" i="7"/>
  <c r="K34" i="7" s="1"/>
  <c r="G35" i="7"/>
  <c r="K35" i="7" s="1"/>
  <c r="G44" i="7"/>
  <c r="K44" i="7" s="1"/>
  <c r="G45" i="7"/>
  <c r="K45" i="7" s="1"/>
  <c r="G46" i="7"/>
  <c r="K46" i="7" s="1"/>
  <c r="G47" i="7"/>
  <c r="K47" i="7" s="1"/>
  <c r="G48" i="7"/>
  <c r="K48" i="7" s="1"/>
  <c r="G49" i="7"/>
  <c r="K49" i="7" s="1"/>
  <c r="G50" i="7"/>
  <c r="K50" i="7" s="1"/>
  <c r="G51" i="7"/>
  <c r="K51" i="7" s="1"/>
  <c r="G52" i="7"/>
  <c r="K52" i="7" s="1"/>
  <c r="G53" i="7"/>
  <c r="K53" i="7" s="1"/>
  <c r="G54" i="7"/>
  <c r="K54" i="7" s="1"/>
  <c r="G55" i="7"/>
  <c r="K55" i="7" s="1"/>
  <c r="G56" i="7"/>
  <c r="K56" i="7" s="1"/>
  <c r="G57" i="7"/>
  <c r="K57" i="7" s="1"/>
  <c r="G58" i="7"/>
  <c r="K58" i="7" s="1"/>
  <c r="G59" i="7"/>
  <c r="K59" i="7" s="1"/>
  <c r="G60" i="7"/>
  <c r="K60" i="7" s="1"/>
  <c r="G61" i="7"/>
  <c r="K61" i="7" s="1"/>
  <c r="G62" i="7"/>
  <c r="K62" i="7" s="1"/>
  <c r="G63" i="7"/>
  <c r="K63" i="7" s="1"/>
  <c r="G64" i="7"/>
  <c r="K64" i="7" s="1"/>
  <c r="G65" i="7"/>
  <c r="K65" i="7" s="1"/>
  <c r="G66" i="7"/>
  <c r="K66" i="7" s="1"/>
  <c r="G67" i="7"/>
  <c r="K67" i="7" s="1"/>
  <c r="G68" i="7"/>
  <c r="K68" i="7" s="1"/>
  <c r="G69" i="7"/>
  <c r="K69" i="7" s="1"/>
  <c r="G70" i="7"/>
  <c r="K70" i="7" s="1"/>
  <c r="G71" i="7"/>
  <c r="K71" i="7" s="1"/>
  <c r="G72" i="7"/>
  <c r="K72" i="7" s="1"/>
  <c r="G73" i="7"/>
  <c r="K73" i="7" s="1"/>
  <c r="G74" i="7"/>
  <c r="K74" i="7" s="1"/>
  <c r="G75" i="7"/>
  <c r="K75" i="7" s="1"/>
  <c r="G76" i="7"/>
  <c r="K76" i="7" s="1"/>
  <c r="G77" i="7"/>
  <c r="K77" i="7" s="1"/>
  <c r="G78" i="7"/>
  <c r="K78" i="7" s="1"/>
  <c r="G79" i="7"/>
  <c r="K79" i="7" s="1"/>
  <c r="G80" i="7"/>
  <c r="K80" i="7" s="1"/>
  <c r="G81" i="7"/>
  <c r="K81" i="7" s="1"/>
  <c r="G82" i="7"/>
  <c r="K82" i="7" s="1"/>
  <c r="G83" i="7"/>
  <c r="K83" i="7" s="1"/>
  <c r="G84" i="7"/>
  <c r="K84" i="7" s="1"/>
  <c r="G85" i="7"/>
  <c r="K85" i="7" s="1"/>
  <c r="G86" i="7"/>
  <c r="K86" i="7" s="1"/>
  <c r="G87" i="7"/>
  <c r="K87" i="7" s="1"/>
  <c r="G88" i="7"/>
  <c r="K88" i="7" s="1"/>
  <c r="G89" i="7"/>
  <c r="K89" i="7" s="1"/>
  <c r="G90" i="7"/>
  <c r="K90" i="7" s="1"/>
  <c r="G91" i="7"/>
  <c r="K91" i="7" s="1"/>
  <c r="G92" i="7"/>
  <c r="K92" i="7" s="1"/>
  <c r="G93" i="7"/>
  <c r="K93" i="7" s="1"/>
  <c r="G94" i="7"/>
  <c r="K94" i="7" s="1"/>
  <c r="G95" i="7"/>
  <c r="K95" i="7" s="1"/>
  <c r="G96" i="7"/>
  <c r="K96" i="7" s="1"/>
  <c r="G97" i="7"/>
  <c r="K97" i="7" s="1"/>
  <c r="G98" i="7"/>
  <c r="K98" i="7" s="1"/>
  <c r="G99" i="7"/>
  <c r="K99" i="7" s="1"/>
  <c r="G100" i="7"/>
  <c r="K100" i="7" s="1"/>
  <c r="G101" i="7"/>
  <c r="K101" i="7" s="1"/>
  <c r="G102" i="7"/>
  <c r="K102" i="7" s="1"/>
  <c r="G103" i="7"/>
  <c r="K103" i="7" s="1"/>
  <c r="G104" i="7"/>
  <c r="K104" i="7" s="1"/>
  <c r="G105" i="7"/>
  <c r="K105" i="7" s="1"/>
  <c r="G106" i="7"/>
  <c r="K106" i="7" s="1"/>
  <c r="G107" i="7"/>
  <c r="K107" i="7" s="1"/>
  <c r="G108" i="7"/>
  <c r="K108" i="7" s="1"/>
  <c r="G109" i="7"/>
  <c r="K109" i="7" s="1"/>
  <c r="G110" i="7"/>
  <c r="K110" i="7" s="1"/>
  <c r="G111" i="7"/>
  <c r="K111" i="7" s="1"/>
  <c r="G112" i="7"/>
  <c r="K112" i="7" s="1"/>
  <c r="G116" i="7"/>
  <c r="K116" i="7" s="1"/>
  <c r="G117" i="7"/>
  <c r="K117" i="7" s="1"/>
  <c r="G118" i="7"/>
  <c r="K118" i="7" s="1"/>
  <c r="G119" i="7"/>
  <c r="K119" i="7" s="1"/>
  <c r="G120" i="7"/>
  <c r="K120" i="7" s="1"/>
  <c r="G121" i="7"/>
  <c r="K121" i="7" s="1"/>
  <c r="G122" i="7"/>
  <c r="K122" i="7" s="1"/>
  <c r="G123" i="7"/>
  <c r="K123" i="7" s="1"/>
  <c r="G124" i="7"/>
  <c r="K124" i="7" s="1"/>
  <c r="G125" i="7"/>
  <c r="K125" i="7" s="1"/>
  <c r="G126" i="7"/>
  <c r="K126" i="7" s="1"/>
  <c r="G127" i="7"/>
  <c r="K127" i="7" s="1"/>
  <c r="G128" i="7"/>
  <c r="K128" i="7" s="1"/>
  <c r="G129" i="7"/>
  <c r="K129" i="7" s="1"/>
  <c r="G130" i="7"/>
  <c r="K130" i="7" s="1"/>
  <c r="G131" i="7"/>
  <c r="K131" i="7" s="1"/>
  <c r="G132" i="7"/>
  <c r="K132" i="7" s="1"/>
  <c r="G133" i="7"/>
  <c r="K133" i="7" s="1"/>
  <c r="G134" i="7"/>
  <c r="K134" i="7" s="1"/>
  <c r="G135" i="7"/>
  <c r="K135" i="7" s="1"/>
  <c r="G136" i="7"/>
  <c r="K136" i="7" s="1"/>
  <c r="G137" i="7"/>
  <c r="K137" i="7" s="1"/>
  <c r="G138" i="7"/>
  <c r="K138" i="7" s="1"/>
  <c r="G142" i="7"/>
  <c r="K142" i="7" s="1"/>
  <c r="G143" i="7"/>
  <c r="K143" i="7" s="1"/>
  <c r="G144" i="7"/>
  <c r="K144" i="7" s="1"/>
  <c r="G145" i="7"/>
  <c r="K145" i="7" s="1"/>
  <c r="G146" i="7"/>
  <c r="K146" i="7" s="1"/>
  <c r="G147" i="7"/>
  <c r="K147" i="7" s="1"/>
  <c r="G148" i="7"/>
  <c r="K148" i="7" s="1"/>
  <c r="G149" i="7"/>
  <c r="K149" i="7" s="1"/>
  <c r="G150" i="7"/>
  <c r="K150" i="7" s="1"/>
  <c r="G151" i="7"/>
  <c r="K151" i="7" s="1"/>
  <c r="G152" i="7"/>
  <c r="K152" i="7" s="1"/>
  <c r="G153" i="7"/>
  <c r="K153" i="7" s="1"/>
  <c r="G154" i="7"/>
  <c r="K154" i="7" s="1"/>
  <c r="G155" i="7"/>
  <c r="K155" i="7" s="1"/>
  <c r="G156" i="7"/>
  <c r="K156" i="7" s="1"/>
  <c r="G157" i="7"/>
  <c r="K157" i="7" s="1"/>
  <c r="G158" i="7"/>
  <c r="K158" i="7" s="1"/>
  <c r="G159" i="7"/>
  <c r="K159" i="7" s="1"/>
  <c r="G160" i="7"/>
  <c r="K160" i="7" s="1"/>
  <c r="G161" i="7"/>
  <c r="K161" i="7" s="1"/>
  <c r="G162" i="7"/>
  <c r="K162" i="7" s="1"/>
  <c r="G163" i="7"/>
  <c r="K163" i="7" s="1"/>
  <c r="G164" i="7"/>
  <c r="K164" i="7" s="1"/>
  <c r="G165" i="7"/>
  <c r="K165" i="7" s="1"/>
  <c r="G166" i="7"/>
  <c r="K166" i="7" s="1"/>
  <c r="G167" i="7"/>
  <c r="K167" i="7" s="1"/>
  <c r="G168" i="7"/>
  <c r="K168" i="7" s="1"/>
  <c r="G169" i="7"/>
  <c r="K169" i="7" s="1"/>
  <c r="G170" i="7"/>
  <c r="K170" i="7" s="1"/>
  <c r="G171" i="7"/>
  <c r="K171" i="7" s="1"/>
  <c r="G172" i="7"/>
  <c r="K172" i="7" s="1"/>
  <c r="G173" i="7"/>
  <c r="K173" i="7" s="1"/>
  <c r="G174" i="7"/>
  <c r="K174" i="7" s="1"/>
  <c r="G175" i="7"/>
  <c r="K175" i="7" s="1"/>
  <c r="G176" i="7"/>
  <c r="K176" i="7" s="1"/>
  <c r="G177" i="7"/>
  <c r="K177" i="7" s="1"/>
  <c r="G178" i="7"/>
  <c r="K178" i="7" s="1"/>
  <c r="G179" i="7"/>
  <c r="K179" i="7" s="1"/>
  <c r="G180" i="7"/>
  <c r="K180" i="7" s="1"/>
  <c r="G181" i="7"/>
  <c r="K181" i="7" s="1"/>
  <c r="G182" i="7"/>
  <c r="K182" i="7" s="1"/>
  <c r="G183" i="7"/>
  <c r="K183" i="7" s="1"/>
  <c r="G184" i="7"/>
  <c r="K184" i="7" s="1"/>
  <c r="G185" i="7"/>
  <c r="K185" i="7" s="1"/>
  <c r="G186" i="7"/>
  <c r="K186" i="7" s="1"/>
  <c r="G187" i="7"/>
  <c r="K187" i="7" s="1"/>
  <c r="G188" i="7"/>
  <c r="K188" i="7" s="1"/>
  <c r="G189" i="7"/>
  <c r="K189" i="7" s="1"/>
  <c r="G190" i="7"/>
  <c r="K190" i="7" s="1"/>
  <c r="G191" i="7"/>
  <c r="K191" i="7" s="1"/>
  <c r="G192" i="7"/>
  <c r="K192" i="7" s="1"/>
  <c r="G193" i="7"/>
  <c r="K193" i="7" s="1"/>
  <c r="G194" i="7"/>
  <c r="K194" i="7" s="1"/>
  <c r="G195" i="7"/>
  <c r="K195" i="7" s="1"/>
  <c r="G196" i="7"/>
  <c r="K196" i="7" s="1"/>
  <c r="G197" i="7"/>
  <c r="K197" i="7" s="1"/>
  <c r="G198" i="7"/>
  <c r="K198" i="7" s="1"/>
  <c r="G199" i="7"/>
  <c r="K199" i="7" s="1"/>
  <c r="G200" i="7"/>
  <c r="K200" i="7" s="1"/>
  <c r="G201" i="7"/>
  <c r="K201" i="7" s="1"/>
  <c r="G202" i="7"/>
  <c r="K202" i="7" s="1"/>
  <c r="G203" i="7"/>
  <c r="K203" i="7" s="1"/>
  <c r="G204" i="7"/>
  <c r="K204" i="7" s="1"/>
  <c r="G205" i="7"/>
  <c r="K205" i="7" s="1"/>
  <c r="G206" i="7"/>
  <c r="K206" i="7" s="1"/>
  <c r="G207" i="7"/>
  <c r="K207" i="7" s="1"/>
  <c r="G208" i="7"/>
  <c r="K208" i="7" s="1"/>
  <c r="G209" i="7"/>
  <c r="K209" i="7" s="1"/>
  <c r="G210" i="7"/>
  <c r="K210" i="7" s="1"/>
  <c r="G211" i="7"/>
  <c r="K211" i="7" s="1"/>
  <c r="G212" i="7"/>
  <c r="K212" i="7" s="1"/>
  <c r="G213" i="7"/>
  <c r="K213" i="7" s="1"/>
  <c r="G214" i="7"/>
  <c r="K214" i="7" s="1"/>
  <c r="G215" i="7"/>
  <c r="K215" i="7" s="1"/>
  <c r="G216" i="7"/>
  <c r="K216" i="7" s="1"/>
  <c r="G217" i="7"/>
  <c r="K217" i="7" s="1"/>
  <c r="G218" i="7"/>
  <c r="K218" i="7" s="1"/>
  <c r="G219" i="7"/>
  <c r="K219" i="7" s="1"/>
  <c r="G220" i="7"/>
  <c r="K220" i="7" s="1"/>
  <c r="G221" i="7"/>
  <c r="K221" i="7" s="1"/>
  <c r="G222" i="7"/>
  <c r="K222" i="7" s="1"/>
  <c r="G223" i="7"/>
  <c r="K223" i="7" s="1"/>
  <c r="G224" i="7"/>
  <c r="K224" i="7" s="1"/>
  <c r="G225" i="7"/>
  <c r="K225" i="7" s="1"/>
  <c r="G226" i="7"/>
  <c r="K226" i="7" s="1"/>
  <c r="G227" i="7"/>
  <c r="K227" i="7" s="1"/>
  <c r="G228" i="7"/>
  <c r="K228" i="7" s="1"/>
  <c r="G229" i="7"/>
  <c r="K229" i="7" s="1"/>
  <c r="G230" i="7"/>
  <c r="K230" i="7" s="1"/>
  <c r="G231" i="7"/>
  <c r="K231" i="7" s="1"/>
  <c r="G232" i="7"/>
  <c r="K232" i="7" s="1"/>
  <c r="G233" i="7"/>
  <c r="K233" i="7" s="1"/>
  <c r="G234" i="7"/>
  <c r="K234" i="7" s="1"/>
  <c r="G235" i="7"/>
  <c r="K235" i="7" s="1"/>
  <c r="G236" i="7"/>
  <c r="K236" i="7" s="1"/>
  <c r="G237" i="7"/>
  <c r="K237" i="7" s="1"/>
  <c r="G238" i="7"/>
  <c r="K238" i="7" s="1"/>
  <c r="G239" i="7"/>
  <c r="K239" i="7" s="1"/>
  <c r="G240" i="7"/>
  <c r="K240" i="7" s="1"/>
  <c r="G241" i="7"/>
  <c r="K241" i="7" s="1"/>
  <c r="G242" i="7"/>
  <c r="K242" i="7" s="1"/>
  <c r="G243" i="7"/>
  <c r="K243" i="7" s="1"/>
  <c r="G244" i="7"/>
  <c r="K244" i="7" s="1"/>
  <c r="G245" i="7"/>
  <c r="K245" i="7" s="1"/>
  <c r="G246" i="7"/>
  <c r="K246" i="7" s="1"/>
  <c r="G247" i="7"/>
  <c r="K247" i="7" s="1"/>
  <c r="G248" i="7"/>
  <c r="K248" i="7" s="1"/>
  <c r="G249" i="7"/>
  <c r="K249" i="7" s="1"/>
  <c r="G250" i="7"/>
  <c r="K250" i="7" s="1"/>
  <c r="G251" i="7"/>
  <c r="K251" i="7" s="1"/>
  <c r="G252" i="7"/>
  <c r="K252" i="7" s="1"/>
  <c r="G253" i="7"/>
  <c r="K253" i="7" s="1"/>
  <c r="G254" i="7"/>
  <c r="K254" i="7" s="1"/>
  <c r="G255" i="7"/>
  <c r="K255" i="7" s="1"/>
  <c r="G256" i="7"/>
  <c r="K256" i="7" s="1"/>
  <c r="G257" i="7"/>
  <c r="K257" i="7" s="1"/>
  <c r="G258" i="7"/>
  <c r="K258" i="7" s="1"/>
  <c r="G259" i="7"/>
  <c r="K259" i="7" s="1"/>
  <c r="G260" i="7"/>
  <c r="K260" i="7" s="1"/>
  <c r="G261" i="7"/>
  <c r="K261" i="7" s="1"/>
  <c r="G262" i="7"/>
  <c r="K262" i="7" s="1"/>
  <c r="G263" i="7"/>
  <c r="K263" i="7" s="1"/>
  <c r="G264" i="7"/>
  <c r="K264" i="7" s="1"/>
  <c r="G265" i="7"/>
  <c r="K265" i="7" s="1"/>
  <c r="G266" i="7"/>
  <c r="K266" i="7" s="1"/>
  <c r="G270" i="7"/>
  <c r="K270" i="7" s="1"/>
  <c r="G271" i="7"/>
  <c r="K271" i="7" s="1"/>
  <c r="G272" i="7"/>
  <c r="K272" i="7" s="1"/>
  <c r="G273" i="7"/>
  <c r="K273" i="7" s="1"/>
  <c r="G274" i="7"/>
  <c r="K274" i="7" s="1"/>
  <c r="G275" i="7"/>
  <c r="K275" i="7" s="1"/>
  <c r="G276" i="7"/>
  <c r="K276" i="7" s="1"/>
  <c r="G277" i="7"/>
  <c r="K277" i="7" s="1"/>
  <c r="G278" i="7"/>
  <c r="K278" i="7" s="1"/>
  <c r="G279" i="7"/>
  <c r="K279" i="7" s="1"/>
  <c r="G280" i="7"/>
  <c r="K280" i="7" s="1"/>
  <c r="G281" i="7"/>
  <c r="K281" i="7" s="1"/>
  <c r="G282" i="7"/>
  <c r="K282" i="7" s="1"/>
  <c r="G283" i="7"/>
  <c r="K283" i="7" s="1"/>
  <c r="G284" i="7"/>
  <c r="K284" i="7" s="1"/>
  <c r="G285" i="7"/>
  <c r="K285" i="7" s="1"/>
  <c r="G286" i="7"/>
  <c r="K286" i="7" s="1"/>
  <c r="G287" i="7"/>
  <c r="K287" i="7" s="1"/>
  <c r="G288" i="7"/>
  <c r="K288" i="7" s="1"/>
  <c r="G289" i="7"/>
  <c r="K289" i="7" s="1"/>
  <c r="G290" i="7"/>
  <c r="K290" i="7" s="1"/>
  <c r="G291" i="7"/>
  <c r="K291" i="7" s="1"/>
  <c r="G292" i="7"/>
  <c r="K292" i="7" s="1"/>
  <c r="G293" i="7"/>
  <c r="K293" i="7" s="1"/>
  <c r="G294" i="7"/>
  <c r="K294" i="7" s="1"/>
  <c r="G295" i="7"/>
  <c r="K295" i="7" s="1"/>
  <c r="G296" i="7"/>
  <c r="K296" i="7" s="1"/>
  <c r="G297" i="7"/>
  <c r="K297" i="7" s="1"/>
  <c r="G298" i="7"/>
  <c r="K298" i="7" s="1"/>
  <c r="G8" i="7"/>
  <c r="K8" i="7" s="1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25" i="5"/>
  <c r="F7" i="5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228" i="4"/>
  <c r="F12" i="4"/>
  <c r="F11" i="4"/>
  <c r="F10" i="4"/>
  <c r="F9" i="4"/>
  <c r="F8" i="4"/>
  <c r="F7" i="4"/>
  <c r="H288" i="7"/>
  <c r="I288" i="7" s="1"/>
  <c r="H284" i="7"/>
  <c r="I284" i="7" s="1"/>
  <c r="H271" i="7"/>
  <c r="I271" i="7" s="1"/>
  <c r="H267" i="7"/>
  <c r="I267" i="7" s="1"/>
  <c r="H254" i="7"/>
  <c r="I254" i="7" s="1"/>
  <c r="H250" i="7"/>
  <c r="I250" i="7" s="1"/>
  <c r="H241" i="7"/>
  <c r="I241" i="7" s="1"/>
  <c r="H237" i="7"/>
  <c r="I237" i="7" s="1"/>
  <c r="H224" i="7"/>
  <c r="I224" i="7" s="1"/>
  <c r="H220" i="7"/>
  <c r="I220" i="7" s="1"/>
  <c r="H198" i="7"/>
  <c r="I198" i="7" s="1"/>
  <c r="H186" i="7"/>
  <c r="I186" i="7" s="1"/>
  <c r="H176" i="7"/>
  <c r="I176" i="7" s="1"/>
  <c r="H164" i="7"/>
  <c r="I164" i="7" s="1"/>
  <c r="H142" i="7"/>
  <c r="I142" i="7" s="1"/>
  <c r="H130" i="7"/>
  <c r="I130" i="7" s="1"/>
  <c r="H105" i="7"/>
  <c r="I105" i="7" s="1"/>
  <c r="H71" i="7"/>
  <c r="I71" i="7" s="1"/>
  <c r="H46" i="7"/>
  <c r="I46" i="7" s="1"/>
  <c r="H13" i="7"/>
  <c r="I13" i="7" s="1"/>
  <c r="H296" i="7"/>
  <c r="I296" i="7" s="1"/>
  <c r="H292" i="7"/>
  <c r="I292" i="7" s="1"/>
  <c r="H279" i="7"/>
  <c r="I279" i="7" s="1"/>
  <c r="H275" i="7"/>
  <c r="I275" i="7" s="1"/>
  <c r="H262" i="7"/>
  <c r="I262" i="7" s="1"/>
  <c r="H258" i="7"/>
  <c r="I258" i="7" s="1"/>
  <c r="H249" i="7"/>
  <c r="I249" i="7" s="1"/>
  <c r="H245" i="7"/>
  <c r="I245" i="7" s="1"/>
  <c r="H232" i="7"/>
  <c r="I232" i="7" s="1"/>
  <c r="H228" i="7"/>
  <c r="I228" i="7" s="1"/>
  <c r="H215" i="7"/>
  <c r="I215" i="7" s="1"/>
  <c r="H207" i="7"/>
  <c r="I207" i="7" s="1"/>
  <c r="H185" i="7"/>
  <c r="I185" i="7" s="1"/>
  <c r="H173" i="7"/>
  <c r="I173" i="7" s="1"/>
  <c r="H151" i="7"/>
  <c r="I151" i="7" s="1"/>
  <c r="H139" i="7"/>
  <c r="I139" i="7" s="1"/>
  <c r="H129" i="7"/>
  <c r="I129" i="7" s="1"/>
  <c r="H117" i="7"/>
  <c r="I117" i="7" s="1"/>
  <c r="H92" i="7"/>
  <c r="I92" i="7" s="1"/>
  <c r="H80" i="7"/>
  <c r="I80" i="7" s="1"/>
  <c r="H58" i="7"/>
  <c r="I58" i="7" s="1"/>
  <c r="H287" i="7"/>
  <c r="I287" i="7" s="1"/>
  <c r="H283" i="7"/>
  <c r="I283" i="7" s="1"/>
  <c r="H270" i="7"/>
  <c r="I270" i="7" s="1"/>
  <c r="H266" i="7"/>
  <c r="I266" i="7" s="1"/>
  <c r="H257" i="7"/>
  <c r="I257" i="7" s="1"/>
  <c r="H253" i="7"/>
  <c r="I253" i="7" s="1"/>
  <c r="H240" i="7"/>
  <c r="I240" i="7" s="1"/>
  <c r="H236" i="7"/>
  <c r="I236" i="7" s="1"/>
  <c r="H223" i="7"/>
  <c r="I223" i="7" s="1"/>
  <c r="H219" i="7"/>
  <c r="I219" i="7" s="1"/>
  <c r="H160" i="7"/>
  <c r="I160" i="7" s="1"/>
  <c r="H126" i="7"/>
  <c r="I126" i="7" s="1"/>
  <c r="H101" i="7"/>
  <c r="I101" i="7" s="1"/>
  <c r="H89" i="7"/>
  <c r="I89" i="7" s="1"/>
  <c r="H67" i="7"/>
  <c r="I67" i="7" s="1"/>
  <c r="H55" i="7"/>
  <c r="I55" i="7" s="1"/>
  <c r="H45" i="7"/>
  <c r="I45" i="7" s="1"/>
  <c r="H29" i="7"/>
  <c r="I29" i="7" s="1"/>
  <c r="H7" i="7"/>
  <c r="I7" i="7" s="1"/>
  <c r="H295" i="7"/>
  <c r="I295" i="7" s="1"/>
  <c r="H291" i="7"/>
  <c r="I291" i="7" s="1"/>
  <c r="H278" i="7"/>
  <c r="I278" i="7" s="1"/>
  <c r="H274" i="7"/>
  <c r="I274" i="7" s="1"/>
  <c r="H265" i="7"/>
  <c r="I265" i="7" s="1"/>
  <c r="H261" i="7"/>
  <c r="I261" i="7" s="1"/>
  <c r="H248" i="7"/>
  <c r="I248" i="7" s="1"/>
  <c r="H244" i="7"/>
  <c r="I244" i="7" s="1"/>
  <c r="H231" i="7"/>
  <c r="I231" i="7" s="1"/>
  <c r="H227" i="7"/>
  <c r="I227" i="7" s="1"/>
  <c r="H214" i="7"/>
  <c r="I214" i="7" s="1"/>
  <c r="H206" i="7"/>
  <c r="I206" i="7" s="1"/>
  <c r="H194" i="7"/>
  <c r="I194" i="7" s="1"/>
  <c r="H172" i="7"/>
  <c r="I172" i="7" s="1"/>
  <c r="H138" i="7"/>
  <c r="I138" i="7" s="1"/>
  <c r="H110" i="7"/>
  <c r="I110" i="7" s="1"/>
  <c r="H76" i="7"/>
  <c r="I76" i="7" s="1"/>
  <c r="H54" i="7"/>
  <c r="I54" i="7" s="1"/>
  <c r="H8" i="7"/>
  <c r="I8" i="7" s="1"/>
  <c r="H12" i="7"/>
  <c r="I12" i="7" s="1"/>
  <c r="H28" i="7"/>
  <c r="I28" i="7" s="1"/>
  <c r="H32" i="7"/>
  <c r="I32" i="7" s="1"/>
  <c r="H49" i="7"/>
  <c r="I49" i="7" s="1"/>
  <c r="H53" i="7"/>
  <c r="I53" i="7" s="1"/>
  <c r="H66" i="7"/>
  <c r="I66" i="7" s="1"/>
  <c r="H70" i="7"/>
  <c r="I70" i="7" s="1"/>
  <c r="H79" i="7"/>
  <c r="I79" i="7" s="1"/>
  <c r="H83" i="7"/>
  <c r="I83" i="7" s="1"/>
  <c r="H96" i="7"/>
  <c r="I96" i="7" s="1"/>
  <c r="H100" i="7"/>
  <c r="I100" i="7" s="1"/>
  <c r="H116" i="7"/>
  <c r="I116" i="7" s="1"/>
  <c r="H120" i="7"/>
  <c r="I120" i="7" s="1"/>
  <c r="H133" i="7"/>
  <c r="I133" i="7" s="1"/>
  <c r="H137" i="7"/>
  <c r="I137" i="7" s="1"/>
  <c r="H146" i="7"/>
  <c r="I146" i="7" s="1"/>
  <c r="H150" i="7"/>
  <c r="I150" i="7" s="1"/>
  <c r="H163" i="7"/>
  <c r="I163" i="7" s="1"/>
  <c r="H167" i="7"/>
  <c r="I167" i="7" s="1"/>
  <c r="H180" i="7"/>
  <c r="I180" i="7" s="1"/>
  <c r="H184" i="7"/>
  <c r="I184" i="7" s="1"/>
  <c r="H197" i="7"/>
  <c r="I197" i="7" s="1"/>
  <c r="H201" i="7"/>
  <c r="I201" i="7" s="1"/>
  <c r="H210" i="7"/>
  <c r="I210" i="7" s="1"/>
  <c r="H20" i="7"/>
  <c r="I20" i="7" s="1"/>
  <c r="H9" i="7"/>
  <c r="I9" i="7" s="1"/>
  <c r="H21" i="7"/>
  <c r="I21" i="7" s="1"/>
  <c r="H10" i="7"/>
  <c r="I10" i="7" s="1"/>
  <c r="H14" i="7"/>
  <c r="I14" i="7" s="1"/>
  <c r="H30" i="7"/>
  <c r="I30" i="7" s="1"/>
  <c r="H34" i="7"/>
  <c r="I34" i="7" s="1"/>
  <c r="H47" i="7"/>
  <c r="I47" i="7" s="1"/>
  <c r="H51" i="7"/>
  <c r="I51" i="7" s="1"/>
  <c r="H64" i="7"/>
  <c r="I64" i="7" s="1"/>
  <c r="H68" i="7"/>
  <c r="I68" i="7" s="1"/>
  <c r="H81" i="7"/>
  <c r="I81" i="7" s="1"/>
  <c r="H85" i="7"/>
  <c r="I85" i="7" s="1"/>
  <c r="H98" i="7"/>
  <c r="I98" i="7" s="1"/>
  <c r="H102" i="7"/>
  <c r="I102" i="7" s="1"/>
  <c r="H111" i="7"/>
  <c r="I111" i="7" s="1"/>
  <c r="H118" i="7"/>
  <c r="I118" i="7" s="1"/>
  <c r="H131" i="7"/>
  <c r="I131" i="7" s="1"/>
  <c r="H135" i="7"/>
  <c r="I135" i="7" s="1"/>
  <c r="H148" i="7"/>
  <c r="I148" i="7" s="1"/>
  <c r="H152" i="7"/>
  <c r="I152" i="7" s="1"/>
  <c r="H165" i="7"/>
  <c r="I165" i="7" s="1"/>
  <c r="H169" i="7"/>
  <c r="I169" i="7" s="1"/>
  <c r="H178" i="7"/>
  <c r="I178" i="7" s="1"/>
  <c r="H182" i="7"/>
  <c r="I182" i="7" s="1"/>
  <c r="H195" i="7"/>
  <c r="I195" i="7" s="1"/>
  <c r="H199" i="7"/>
  <c r="I199" i="7" s="1"/>
  <c r="H212" i="7"/>
  <c r="I212" i="7" s="1"/>
  <c r="H22" i="7"/>
  <c r="I22" i="7" s="1"/>
  <c r="H26" i="7"/>
  <c r="I26" i="7" s="1"/>
  <c r="H35" i="7"/>
  <c r="I35" i="7" s="1"/>
  <c r="H39" i="7"/>
  <c r="I39" i="7" s="1"/>
  <c r="H56" i="7"/>
  <c r="I56" i="7" s="1"/>
  <c r="H60" i="7"/>
  <c r="I60" i="7" s="1"/>
  <c r="H73" i="7"/>
  <c r="I73" i="7" s="1"/>
  <c r="H77" i="7"/>
  <c r="I77" i="7" s="1"/>
  <c r="H90" i="7"/>
  <c r="I90" i="7" s="1"/>
  <c r="H94" i="7"/>
  <c r="I94" i="7" s="1"/>
  <c r="H103" i="7"/>
  <c r="I103" i="7" s="1"/>
  <c r="H107" i="7"/>
  <c r="I107" i="7" s="1"/>
  <c r="H123" i="7"/>
  <c r="I123" i="7" s="1"/>
  <c r="H127" i="7"/>
  <c r="I127" i="7" s="1"/>
  <c r="H140" i="7"/>
  <c r="I140" i="7" s="1"/>
  <c r="H144" i="7"/>
  <c r="I144" i="7" s="1"/>
  <c r="H157" i="7"/>
  <c r="I157" i="7" s="1"/>
  <c r="H161" i="7"/>
  <c r="I161" i="7" s="1"/>
  <c r="H170" i="7"/>
  <c r="I170" i="7" s="1"/>
  <c r="H174" i="7"/>
  <c r="I174" i="7" s="1"/>
  <c r="H187" i="7"/>
  <c r="I187" i="7" s="1"/>
  <c r="H191" i="7"/>
  <c r="I191" i="7" s="1"/>
  <c r="H204" i="7"/>
  <c r="I204" i="7" s="1"/>
  <c r="H208" i="7"/>
  <c r="I208" i="7" s="1"/>
  <c r="H11" i="7"/>
  <c r="I11" i="7" s="1"/>
  <c r="H15" i="7"/>
  <c r="I15" i="7" s="1"/>
  <c r="H27" i="7"/>
  <c r="I27" i="7" s="1"/>
  <c r="H31" i="7"/>
  <c r="I31" i="7" s="1"/>
  <c r="H48" i="7"/>
  <c r="I48" i="7" s="1"/>
  <c r="H52" i="7"/>
  <c r="I52" i="7" s="1"/>
  <c r="H65" i="7"/>
  <c r="I65" i="7" s="1"/>
  <c r="H69" i="7"/>
  <c r="I69" i="7" s="1"/>
  <c r="H82" i="7"/>
  <c r="I82" i="7" s="1"/>
  <c r="H86" i="7"/>
  <c r="I86" i="7" s="1"/>
  <c r="H95" i="7"/>
  <c r="I95" i="7" s="1"/>
  <c r="H99" i="7"/>
  <c r="I99" i="7" s="1"/>
  <c r="H112" i="7"/>
  <c r="I112" i="7" s="1"/>
  <c r="H119" i="7"/>
  <c r="I119" i="7" s="1"/>
  <c r="H132" i="7"/>
  <c r="I132" i="7" s="1"/>
  <c r="H136" i="7"/>
  <c r="I136" i="7" s="1"/>
  <c r="H149" i="7"/>
  <c r="I149" i="7" s="1"/>
  <c r="H153" i="7"/>
  <c r="I153" i="7" s="1"/>
  <c r="H162" i="7"/>
  <c r="I162" i="7" s="1"/>
  <c r="H166" i="7"/>
  <c r="I166" i="7" s="1"/>
  <c r="H179" i="7"/>
  <c r="I179" i="7" s="1"/>
  <c r="H183" i="7"/>
  <c r="I183" i="7" s="1"/>
  <c r="H196" i="7"/>
  <c r="I196" i="7" s="1"/>
  <c r="H200" i="7"/>
  <c r="I200" i="7" s="1"/>
  <c r="H213" i="7"/>
  <c r="I213" i="7" s="1"/>
  <c r="H16" i="7"/>
  <c r="I16" i="7" s="1"/>
  <c r="H23" i="7"/>
  <c r="I23" i="7" s="1"/>
  <c r="H36" i="7"/>
  <c r="I36" i="7" s="1"/>
  <c r="H44" i="7"/>
  <c r="I44" i="7" s="1"/>
  <c r="H57" i="7"/>
  <c r="I57" i="7" s="1"/>
  <c r="H61" i="7"/>
  <c r="I61" i="7" s="1"/>
  <c r="H74" i="7"/>
  <c r="I74" i="7" s="1"/>
  <c r="H78" i="7"/>
  <c r="I78" i="7" s="1"/>
  <c r="H87" i="7"/>
  <c r="I87" i="7" s="1"/>
  <c r="H91" i="7"/>
  <c r="I91" i="7" s="1"/>
  <c r="H104" i="7"/>
  <c r="I104" i="7" s="1"/>
  <c r="H108" i="7"/>
  <c r="I108" i="7" s="1"/>
  <c r="H124" i="7"/>
  <c r="I124" i="7" s="1"/>
  <c r="H128" i="7"/>
  <c r="I128" i="7" s="1"/>
  <c r="H141" i="7"/>
  <c r="I141" i="7" s="1"/>
  <c r="H145" i="7"/>
  <c r="I145" i="7" s="1"/>
  <c r="H154" i="7"/>
  <c r="I154" i="7" s="1"/>
  <c r="H158" i="7"/>
  <c r="I158" i="7" s="1"/>
  <c r="H171" i="7"/>
  <c r="I171" i="7" s="1"/>
  <c r="H175" i="7"/>
  <c r="I175" i="7" s="1"/>
  <c r="H188" i="7"/>
  <c r="I188" i="7" s="1"/>
  <c r="H192" i="7"/>
  <c r="I192" i="7" s="1"/>
  <c r="H205" i="7"/>
  <c r="I205" i="7" s="1"/>
  <c r="H209" i="7"/>
  <c r="I209" i="7" s="1"/>
  <c r="H286" i="7"/>
  <c r="I286" i="7" s="1"/>
  <c r="H282" i="7"/>
  <c r="I282" i="7" s="1"/>
  <c r="H273" i="7"/>
  <c r="I273" i="7" s="1"/>
  <c r="H269" i="7"/>
  <c r="I269" i="7" s="1"/>
  <c r="H256" i="7"/>
  <c r="I256" i="7" s="1"/>
  <c r="H252" i="7"/>
  <c r="I252" i="7" s="1"/>
  <c r="H239" i="7"/>
  <c r="I239" i="7" s="1"/>
  <c r="H235" i="7"/>
  <c r="I235" i="7" s="1"/>
  <c r="H222" i="7"/>
  <c r="I222" i="7" s="1"/>
  <c r="H218" i="7"/>
  <c r="I218" i="7" s="1"/>
  <c r="H203" i="7"/>
  <c r="I203" i="7" s="1"/>
  <c r="H193" i="7"/>
  <c r="I193" i="7" s="1"/>
  <c r="H181" i="7"/>
  <c r="I181" i="7" s="1"/>
  <c r="H159" i="7"/>
  <c r="I159" i="7" s="1"/>
  <c r="H147" i="7"/>
  <c r="I147" i="7" s="1"/>
  <c r="H125" i="7"/>
  <c r="I125" i="7" s="1"/>
  <c r="H88" i="7"/>
  <c r="I88" i="7" s="1"/>
  <c r="H25" i="7"/>
  <c r="I25" i="7" s="1"/>
  <c r="H294" i="7"/>
  <c r="I294" i="7" s="1"/>
  <c r="H290" i="7"/>
  <c r="I290" i="7" s="1"/>
  <c r="H281" i="7"/>
  <c r="I281" i="7" s="1"/>
  <c r="H277" i="7"/>
  <c r="I277" i="7" s="1"/>
  <c r="H264" i="7"/>
  <c r="I264" i="7" s="1"/>
  <c r="H260" i="7"/>
  <c r="I260" i="7" s="1"/>
  <c r="H247" i="7"/>
  <c r="I247" i="7" s="1"/>
  <c r="H243" i="7"/>
  <c r="I243" i="7" s="1"/>
  <c r="H230" i="7"/>
  <c r="I230" i="7" s="1"/>
  <c r="H226" i="7"/>
  <c r="I226" i="7" s="1"/>
  <c r="H217" i="7"/>
  <c r="I217" i="7" s="1"/>
  <c r="H190" i="7"/>
  <c r="I190" i="7" s="1"/>
  <c r="H168" i="7"/>
  <c r="I168" i="7" s="1"/>
  <c r="H156" i="7"/>
  <c r="I156" i="7" s="1"/>
  <c r="H134" i="7"/>
  <c r="I134" i="7" s="1"/>
  <c r="H122" i="7"/>
  <c r="I122" i="7" s="1"/>
  <c r="H109" i="7"/>
  <c r="I109" i="7" s="1"/>
  <c r="H97" i="7"/>
  <c r="I97" i="7" s="1"/>
  <c r="H75" i="7"/>
  <c r="I75" i="7" s="1"/>
  <c r="H63" i="7"/>
  <c r="I63" i="7" s="1"/>
  <c r="H37" i="7"/>
  <c r="I37" i="7" s="1"/>
  <c r="H298" i="7"/>
  <c r="I298" i="7" s="1"/>
  <c r="H289" i="7"/>
  <c r="I289" i="7" s="1"/>
  <c r="H285" i="7"/>
  <c r="I285" i="7" s="1"/>
  <c r="H272" i="7"/>
  <c r="I272" i="7" s="1"/>
  <c r="H268" i="7"/>
  <c r="I268" i="7" s="1"/>
  <c r="H255" i="7"/>
  <c r="I255" i="7" s="1"/>
  <c r="H251" i="7"/>
  <c r="I251" i="7" s="1"/>
  <c r="H238" i="7"/>
  <c r="I238" i="7" s="1"/>
  <c r="H234" i="7"/>
  <c r="I234" i="7" s="1"/>
  <c r="H225" i="7"/>
  <c r="I225" i="7" s="1"/>
  <c r="H221" i="7"/>
  <c r="I221" i="7" s="1"/>
  <c r="H202" i="7"/>
  <c r="I202" i="7" s="1"/>
  <c r="H177" i="7"/>
  <c r="I177" i="7" s="1"/>
  <c r="H143" i="7"/>
  <c r="I143" i="7" s="1"/>
  <c r="H121" i="7"/>
  <c r="I121" i="7" s="1"/>
  <c r="H106" i="7"/>
  <c r="I106" i="7" s="1"/>
  <c r="H84" i="7"/>
  <c r="I84" i="7" s="1"/>
  <c r="H72" i="7"/>
  <c r="I72" i="7" s="1"/>
  <c r="H62" i="7"/>
  <c r="I62" i="7" s="1"/>
  <c r="H50" i="7"/>
  <c r="I50" i="7" s="1"/>
  <c r="H24" i="7"/>
  <c r="I24" i="7" s="1"/>
  <c r="H297" i="7"/>
  <c r="I297" i="7" s="1"/>
  <c r="H293" i="7"/>
  <c r="I293" i="7" s="1"/>
  <c r="H280" i="7"/>
  <c r="I280" i="7" s="1"/>
  <c r="H276" i="7"/>
  <c r="I276" i="7" s="1"/>
  <c r="H263" i="7"/>
  <c r="I263" i="7" s="1"/>
  <c r="H259" i="7"/>
  <c r="I259" i="7" s="1"/>
  <c r="H246" i="7"/>
  <c r="I246" i="7" s="1"/>
  <c r="H242" i="7"/>
  <c r="I242" i="7" s="1"/>
  <c r="H233" i="7"/>
  <c r="I233" i="7" s="1"/>
  <c r="H229" i="7"/>
  <c r="I229" i="7" s="1"/>
  <c r="H216" i="7"/>
  <c r="I216" i="7" s="1"/>
  <c r="H211" i="7"/>
  <c r="I211" i="7" s="1"/>
  <c r="H189" i="7"/>
  <c r="I189" i="7" s="1"/>
  <c r="H155" i="7"/>
  <c r="I155" i="7" s="1"/>
  <c r="H93" i="7"/>
  <c r="I93" i="7" s="1"/>
  <c r="H59" i="7"/>
  <c r="I59" i="7" s="1"/>
  <c r="H33" i="7"/>
  <c r="I33" i="7" s="1"/>
  <c r="K299" i="7" l="1"/>
</calcChain>
</file>

<file path=xl/sharedStrings.xml><?xml version="1.0" encoding="utf-8"?>
<sst xmlns="http://schemas.openxmlformats.org/spreadsheetml/2006/main" count="2466" uniqueCount="1423">
  <si>
    <t>ﾒｰｶｰ</t>
  </si>
  <si>
    <t>商　　品　　名</t>
    <phoneticPr fontId="2"/>
  </si>
  <si>
    <t>区　分</t>
    <phoneticPr fontId="2"/>
  </si>
  <si>
    <t>数量</t>
  </si>
  <si>
    <t>単価（税抜）</t>
    <rPh sb="3" eb="4">
      <t>ゼイ</t>
    </rPh>
    <rPh sb="4" eb="5">
      <t>ヌ</t>
    </rPh>
    <phoneticPr fontId="2"/>
  </si>
  <si>
    <t>金額（税抜）</t>
    <rPh sb="3" eb="4">
      <t>ゼイ</t>
    </rPh>
    <rPh sb="4" eb="5">
      <t>ヌ</t>
    </rPh>
    <phoneticPr fontId="2"/>
  </si>
  <si>
    <t>印刷可能枚数※</t>
    <rPh sb="0" eb="2">
      <t>インサツ</t>
    </rPh>
    <rPh sb="2" eb="4">
      <t>カノウ</t>
    </rPh>
    <rPh sb="4" eb="6">
      <t>マイスウ</t>
    </rPh>
    <phoneticPr fontId="2"/>
  </si>
  <si>
    <t>Canon</t>
    <phoneticPr fontId="2"/>
  </si>
  <si>
    <t>ｶｰﾄﾘｯｼﾞ304</t>
    <phoneticPr fontId="2"/>
  </si>
  <si>
    <t>再生</t>
  </si>
  <si>
    <t>ｶｰﾄﾘｯｼﾞ406</t>
    <phoneticPr fontId="2"/>
  </si>
  <si>
    <t>ﾄﾅｰｶｰﾄﾘｯｼﾞ328</t>
  </si>
  <si>
    <t>ﾄﾅｰｶｰﾄﾘｯｼﾞ306</t>
    <phoneticPr fontId="2"/>
  </si>
  <si>
    <t>再生</t>
    <phoneticPr fontId="2"/>
  </si>
  <si>
    <t xml:space="preserve">ﾄﾅｰｶｰﾄﾘｯｼﾞ318 ﾌﾞﾗｯｸ </t>
    <phoneticPr fontId="2"/>
  </si>
  <si>
    <t>再生</t>
    <rPh sb="0" eb="2">
      <t>サイセイ</t>
    </rPh>
    <phoneticPr fontId="2"/>
  </si>
  <si>
    <t>ﾄﾅｰｶｰﾄﾘｯｼﾞ337/CRG-337</t>
  </si>
  <si>
    <t>ﾄﾅｰｶｰﾄﾘｯｼﾞ418 ﾌﾞﾗｯｸ</t>
  </si>
  <si>
    <t>ﾄﾅｰｶｰﾄﾘｯｼﾞ418VP ﾌﾞﾗｯｸ(2本ﾊﾟｯｸ)</t>
  </si>
  <si>
    <t>ﾄﾅｰｶｰﾄﾘｯｼﾞ418 ｼｱﾝ</t>
  </si>
  <si>
    <t>ﾄﾅｰｶｰﾄﾘｯｼﾞ418 ﾏｾﾞﾝﾀ</t>
  </si>
  <si>
    <t>ﾄﾅｰｶｰﾄﾘｯｼﾞ418 ｲｴﾛｰ</t>
  </si>
  <si>
    <t>BC-310 FINEｶｰﾄﾘｯｼﾞ ﾌﾞﾗｯｸ</t>
  </si>
  <si>
    <t>純正</t>
  </si>
  <si>
    <t>BC-311 FINEｶｰﾄﾘｯｼﾞ 3色ｶﾗｰ</t>
  </si>
  <si>
    <t>BC-340XL FINEｶｰﾄﾘｯｼﾞ ﾌﾞﾗｯｸ(大容量)</t>
  </si>
  <si>
    <t xml:space="preserve">BC-341XL FINEｶｰﾄﾘｯｼﾞ 3色ｶﾗｰ(大容量)  </t>
  </si>
  <si>
    <t>BCI-320PGBK ｲﾝｸﾀﾝｸ ﾌﾞﾗｯｸ</t>
  </si>
  <si>
    <t xml:space="preserve">BCI-321BK ｲﾝｸﾀﾝｸ ﾌﾞﾗｯｸ  </t>
  </si>
  <si>
    <t>BCI-321C ｲﾝｸﾀﾝｸ ｼｱﾝ</t>
  </si>
  <si>
    <t>BCI-321M ｲﾝｸﾀﾝｸ ﾏｾﾞﾝﾀ</t>
  </si>
  <si>
    <t>BCI-321Y ｲﾝｸﾀﾝｸ ｲｴﾛｰ</t>
  </si>
  <si>
    <t>BCI-321GY ｲﾝｸﾀﾝｸ ｸﾞﾚｰ</t>
  </si>
  <si>
    <t>BCI-321+320/5MP ｲﾝｸﾀﾝｸ 4色+BCI-320 ﾏﾙﾁﾊﾟｯｸ</t>
  </si>
  <si>
    <t>BCI-326M ｲﾝｸﾀﾝｸ ﾏｾﾞﾝﾀ</t>
  </si>
  <si>
    <t>BCI-326Y ｲﾝｸﾀﾝｸ ｲｴﾛｰ</t>
  </si>
  <si>
    <t>BCI-326GY ｲﾝｸﾀﾝｸ ｸﾞﾚｰ</t>
  </si>
  <si>
    <t>BCI-326+325/5MP ｲﾝｸﾀﾝｸ 4色+BCI-325 ﾏﾙﾁﾊﾟｯｸ</t>
  </si>
  <si>
    <t>純正</t>
    <phoneticPr fontId="2"/>
  </si>
  <si>
    <t>BCI-351XLBK ｲﾝｸﾀﾝｸ(大容量) ﾌﾞﾗｯｸ</t>
    <phoneticPr fontId="2"/>
  </si>
  <si>
    <t>BCI-351XLC ｲﾝｸﾀﾝｸ(大容量) ｼｱﾝ</t>
  </si>
  <si>
    <t>BCI-351XLM ｲﾝｸﾀﾝｸ(大容量) ﾏｾﾞﾝﾀ</t>
  </si>
  <si>
    <t>BCI-351XLY ｲﾝｸﾀﾝｸ(大容量) ｲｴﾛｰ</t>
  </si>
  <si>
    <t>BCI-351XLGY ｲﾝｸﾀﾝｸ(大容量) ｸﾞﾚｰ</t>
  </si>
  <si>
    <t>BCI-351XL+350XL/6MP ｲﾝｸﾀﾝｸ ﾏﾙﾁﾊﾟｯｸ(大容量)</t>
    <phoneticPr fontId="2"/>
  </si>
  <si>
    <t xml:space="preserve">BCI-370XLPGBK ｲﾝｸﾀﾝｸ(大容量) ﾌﾞﾗｯｸ  </t>
  </si>
  <si>
    <t xml:space="preserve">BCI-371XLBK ｲﾝｸﾀﾝｸ(大容量) ﾌﾞﾗｯｸ  </t>
  </si>
  <si>
    <t xml:space="preserve">BCI-371XLC ｲﾝｸﾀﾝｸ(大容量) ｼｱﾝ  </t>
  </si>
  <si>
    <t xml:space="preserve">BCI-371XLM ｲﾝｸﾀﾝｸ(大容量) ﾏｾﾞﾝﾀ  </t>
  </si>
  <si>
    <t xml:space="preserve">BCI-371XLY ｲﾝｸﾀﾝｸ(大容量) ｲｴﾛｰ  </t>
  </si>
  <si>
    <t xml:space="preserve">BCI-371XLGY ｲﾝｸﾀﾝｸ(大容量) ｸﾞﾚｰ  </t>
    <rPh sb="19" eb="22">
      <t>ダイヨウリョウ</t>
    </rPh>
    <phoneticPr fontId="2"/>
  </si>
  <si>
    <t>純正</t>
    <rPh sb="0" eb="2">
      <t>ジュンセイ</t>
    </rPh>
    <phoneticPr fontId="2"/>
  </si>
  <si>
    <t>EPSON</t>
    <phoneticPr fontId="2"/>
  </si>
  <si>
    <t xml:space="preserve">LPB4T17 ETｶｰﾄﾘｯｼﾞ Mｻｲｽﾞ(2500枚)  </t>
  </si>
  <si>
    <t>約 2,500枚</t>
    <rPh sb="0" eb="1">
      <t>ヤク</t>
    </rPh>
    <rPh sb="7" eb="8">
      <t>マイ</t>
    </rPh>
    <phoneticPr fontId="2"/>
  </si>
  <si>
    <t xml:space="preserve">LPC4T8K ETｶｰﾄﾘｯｼﾞ ﾌﾞﾗｯｸ(2000枚)  </t>
  </si>
  <si>
    <t>約 2,000枚</t>
    <rPh sb="0" eb="1">
      <t>ヤク</t>
    </rPh>
    <rPh sb="7" eb="8">
      <t>マイ</t>
    </rPh>
    <phoneticPr fontId="2"/>
  </si>
  <si>
    <t>LPC4T8M ETｶｰﾄﾘｯｼﾞ ﾏｾﾞﾝﾀﾞ(2000枚)</t>
    <phoneticPr fontId="2"/>
  </si>
  <si>
    <t>LPC4T8Y ETｶｰﾄﾘｯｼﾞ ｲｴﾛｰ(2000枚)</t>
    <rPh sb="27" eb="28">
      <t>マイ</t>
    </rPh>
    <phoneticPr fontId="2"/>
  </si>
  <si>
    <t>LPC4T8C ETｶｰﾄﾘｯｼﾞ ｼｱﾝ(2000枚)</t>
    <rPh sb="26" eb="27">
      <t>マイ</t>
    </rPh>
    <phoneticPr fontId="2"/>
  </si>
  <si>
    <t xml:space="preserve">LPC4T9KPV 環境推進ﾄﾅｰ ﾌﾞﾗｯｸ2本ﾊﾟｯｸ </t>
  </si>
  <si>
    <t xml:space="preserve">LPC4T9CV 環境推進ﾄﾅｰ ｼｱﾝ </t>
  </si>
  <si>
    <t xml:space="preserve">LPC4T9MV 環境推進ﾄﾅｰ ﾏｾﾞﾝﾀ </t>
  </si>
  <si>
    <t xml:space="preserve">LPC4T9YV 環境推進ﾄﾅｰ ｲｴﾛｰ </t>
  </si>
  <si>
    <t>LPC4H9 廃ﾄﾅｰﾎﾞｯｸｽ</t>
  </si>
  <si>
    <t>ｶﾗｰ 約 9,000枚
ﾓﾉｸﾛ 約 36,000枚</t>
    <rPh sb="4" eb="5">
      <t>ヤク</t>
    </rPh>
    <rPh sb="11" eb="12">
      <t>マイ</t>
    </rPh>
    <rPh sb="18" eb="19">
      <t>ヤク</t>
    </rPh>
    <rPh sb="26" eb="27">
      <t>マイ</t>
    </rPh>
    <phoneticPr fontId="2"/>
  </si>
  <si>
    <t xml:space="preserve">LPC4K9K 感光体ﾕﾆｯﾄ ﾌﾞﾗｯｸ  </t>
  </si>
  <si>
    <t xml:space="preserve">LPC4K9C 感光体ﾕﾆｯﾄ ｼｱﾝ  </t>
  </si>
  <si>
    <t xml:space="preserve">LPC4K9M 感光体ﾕﾆｯﾄ ﾏｾﾞﾝﾀ  </t>
  </si>
  <si>
    <t xml:space="preserve">LPC4K9Y 感光体ﾕﾆｯﾄ ｲｴﾛｰ  </t>
  </si>
  <si>
    <t xml:space="preserve">LPC3T10KV 環境推進ﾄﾅｰ ﾌﾞﾗｯｸ </t>
  </si>
  <si>
    <t xml:space="preserve">LPC3T10CV 環境推進ﾄﾅｰ ｼｱﾝ </t>
  </si>
  <si>
    <t xml:space="preserve">LPC3T10MV 環境推進ﾄﾅｰ ﾏｾﾞﾝﾀ </t>
  </si>
  <si>
    <t xml:space="preserve">LPC3T10YV 環境推進ﾄﾅｰ ｲｴﾛｰ </t>
  </si>
  <si>
    <t>LPCA3H6 廃ﾄﾅｰﾎﾞｯｸｽ</t>
  </si>
  <si>
    <t>LPC3T35KV 環境推進ﾄﾅｰ ﾌﾞﾗｯｸ</t>
    <phoneticPr fontId="2"/>
  </si>
  <si>
    <t>LPC3T35ＣV 環境推進ﾄﾅｰ ｼｱﾝ</t>
    <rPh sb="10" eb="12">
      <t>カンキョウ</t>
    </rPh>
    <rPh sb="12" eb="14">
      <t>スイシン</t>
    </rPh>
    <phoneticPr fontId="2"/>
  </si>
  <si>
    <t>LPC3T35MV 環境推進ﾄﾅｰ ﾏｾﾞﾝﾀﾞ</t>
    <rPh sb="10" eb="12">
      <t>カンキョウ</t>
    </rPh>
    <rPh sb="12" eb="14">
      <t>スイシン</t>
    </rPh>
    <phoneticPr fontId="2"/>
  </si>
  <si>
    <t>LPC3T35YV 環境推進ﾄﾅｰ ｲｴﾛｰ</t>
    <rPh sb="10" eb="12">
      <t>カンキョウ</t>
    </rPh>
    <rPh sb="12" eb="14">
      <t>スイシン</t>
    </rPh>
    <phoneticPr fontId="2"/>
  </si>
  <si>
    <t xml:space="preserve">LPC3T18K ETｶｰﾄﾘｯｼﾞ ﾌﾞﾗｯｸ(5500枚)  </t>
    <phoneticPr fontId="2"/>
  </si>
  <si>
    <t>LPC3T18Y ETｶｰﾄﾘｯｼﾞ ｲｴﾛｰ(6500枚)</t>
    <phoneticPr fontId="2"/>
  </si>
  <si>
    <t xml:space="preserve">LPC3T18C ETｶｰﾄﾘｯｼﾞ ｼｱﾝ(6500枚) </t>
    <phoneticPr fontId="2"/>
  </si>
  <si>
    <t>LPB4T9V</t>
    <phoneticPr fontId="2"/>
  </si>
  <si>
    <t>ICBK50 ｲﾝｸｶｰﾄﾘｯｼﾞ ﾌﾞﾗｯｸ</t>
  </si>
  <si>
    <t>ICC50 ｲﾝｸｶｰﾄﾘｯｼﾞ ｼｱﾝ</t>
  </si>
  <si>
    <t>ICM50 ｲﾝｸｶｰﾄﾘｯｼﾞ ﾏｾﾞﾝﾀ</t>
  </si>
  <si>
    <t>ICY50 ｲﾝｸｶｰﾄﾘｯｼﾞ ｲｴﾛｰ</t>
  </si>
  <si>
    <t xml:space="preserve">ICLC50 ｲﾝｸｶｰﾄﾘｯｼﾞ ﾗｲﾄｼｱﾝ  </t>
  </si>
  <si>
    <t>ICLM50 ｲﾝｸｶｰﾄﾘｯｼﾞ ﾗｲﾄﾏｾﾞﾝﾀ</t>
  </si>
  <si>
    <t>IC6CL50 ｲﾝｸｶｰﾄﾘｯｼﾞ 6色ﾊﾟｯｸ</t>
  </si>
  <si>
    <t>ICC59 ｲﾝｸｶｰﾄﾘｯｼﾞ ｼｱﾝ</t>
    <phoneticPr fontId="2"/>
  </si>
  <si>
    <t>ICM59 ｲﾝｸｶｰﾄﾘｯｼﾞ ﾏｾﾞﾝﾀﾞ</t>
    <phoneticPr fontId="2"/>
  </si>
  <si>
    <t>ICBK69L ｲﾝｸｶｰﾄﾘｯｼﾞ ﾌﾞﾗｯｸ増量</t>
    <rPh sb="24" eb="26">
      <t>ゾウリョウ</t>
    </rPh>
    <phoneticPr fontId="2"/>
  </si>
  <si>
    <t>ICC69 ｲﾝｸｶｰﾄﾘｯｼﾞ ｼｱﾝ</t>
  </si>
  <si>
    <t>ICM69 ｲﾝｸｶｰﾄﾘｯｼﾞ ﾏｾﾞﾝﾀ</t>
  </si>
  <si>
    <t>ICY69 ｲﾝｸｶｰﾄﾘｯｼﾞ ｲｴﾛｰ</t>
  </si>
  <si>
    <t xml:space="preserve">IC4CL69 ｲﾝｸｶｰﾄﾘｯｼﾞ 4色ﾊﾟｯｸ  </t>
  </si>
  <si>
    <t>ICBK70L ｲﾝｸｶｰﾄﾘｯｼﾞ ﾌﾞﾗｯｸ増量</t>
  </si>
  <si>
    <t>ICC70L ｲﾝｸｶｰﾄﾘｯｼﾞ ｼｱﾝ増量</t>
  </si>
  <si>
    <t>ICM70L ｲﾝｸｶｰﾄﾘｯｼﾞ ﾏｾﾞﾝﾀ増量</t>
  </si>
  <si>
    <t>ICY70L ｲﾝｸｶｰﾄﾘｯｼﾞ ｲｴﾛｰ増量</t>
  </si>
  <si>
    <t>ICLC70L ｲﾝｸｶｰﾄﾘｯｼﾞ ﾗｲﾄｼｱﾝ増量</t>
  </si>
  <si>
    <t>ICLM70L ｲﾝｸｶｰﾄﾘｯｼﾞ ﾗｲﾄﾏｾﾞﾝﾀ増量</t>
  </si>
  <si>
    <t>IC6CL70L ｲﾝｸｶｰﾄﾘｯｼﾞ 増量6色ﾊﾟｯｸ</t>
  </si>
  <si>
    <t>ICBK76 ｲﾝｸｶｰﾄﾘｯｼﾞ ﾌﾞﾗｯｸ</t>
    <phoneticPr fontId="2"/>
  </si>
  <si>
    <t>ICC76 ｲﾝｸｶｰﾄﾘｯｼﾞ ｼｱﾝ</t>
    <phoneticPr fontId="2"/>
  </si>
  <si>
    <t>ICM76 ｲﾝｸｶｰﾄﾘｯｼﾞ ﾏｾﾞﾝﾀﾞ</t>
    <phoneticPr fontId="2"/>
  </si>
  <si>
    <t xml:space="preserve">ICY76 ｲﾝｸｶｰﾄﾘｯｼﾞ ｲｴﾛｰ </t>
    <phoneticPr fontId="2"/>
  </si>
  <si>
    <t>IC4CL76 ｲﾝｸｶｰﾄﾘｯｼﾞ 4色ﾊﾟｯｸ</t>
    <phoneticPr fontId="2"/>
  </si>
  <si>
    <t xml:space="preserve">IC4CL78 ｲﾝｸｶｰﾄﾘｯｼﾞ 4色ﾊﾟｯｸ </t>
    <phoneticPr fontId="2"/>
  </si>
  <si>
    <t>ICBK80L ｲﾝｸｶｰﾄﾘｯｼﾞ ﾌﾞﾗｯｸ増量</t>
  </si>
  <si>
    <t>ICC80L ｲﾝｸｶｰﾄﾘｯｼﾞ ｼｱﾝ増量</t>
  </si>
  <si>
    <t>ICM80L ｲﾝｸｶｰﾄﾘｯｼﾞ ﾏｾﾞﾝﾀ増量</t>
  </si>
  <si>
    <t>ICY80L ｲﾝｸｶｰﾄﾘｯｼﾞ ｲｴﾛｰ増量</t>
  </si>
  <si>
    <t>ICLC80L ｲﾝｸｶｰﾄﾘｯｼﾞ ﾗｲﾄｼｱﾝ増量</t>
  </si>
  <si>
    <t>ICLM80L ｲﾝｸｶｰﾄﾘｯｼﾞ ﾗｲﾄﾏｾﾞﾝﾀ増量</t>
  </si>
  <si>
    <t>IC6CL80L ｲﾝｸｶｰﾄﾘｯｼﾞ 増量6色ﾊﾟｯｸ</t>
  </si>
  <si>
    <t>汎用</t>
    <rPh sb="0" eb="2">
      <t>ハンヨウ</t>
    </rPh>
    <phoneticPr fontId="2"/>
  </si>
  <si>
    <t>ＲＩＣＯＨ</t>
    <phoneticPr fontId="2"/>
  </si>
  <si>
    <t>IPSiO SPﾄﾅｰｶｰﾄﾘｯｼﾞ3400H (5000枚)</t>
  </si>
  <si>
    <t>IPSiO SPﾄﾅｰｶｰﾄﾘｯｼﾞ6100H (15000枚)</t>
  </si>
  <si>
    <t>IPSiO SPﾄﾅｰ8200</t>
  </si>
  <si>
    <t>IPSiO SPﾄﾞﾗﾑﾕﾆｯﾄ8200 (515505)</t>
  </si>
  <si>
    <t>IPSiOﾄﾅｰ ﾀｲﾌﾟ400B ﾌﾞﾗｯｸ(15000枚)</t>
  </si>
  <si>
    <t>IPSiOﾄﾅｰ ﾀｲﾌﾟ400B ｼｱﾝ(15000枚)</t>
  </si>
  <si>
    <t>IPSiOﾄﾅｰ ﾀｲﾌﾟ400B ﾏｾﾞﾝﾀ(15000枚)</t>
  </si>
  <si>
    <t>IPSiOﾄﾅｰ ﾀｲﾌﾟ400B ｲｴﾛｰ(15000枚)</t>
  </si>
  <si>
    <t>IPSiO感光体ﾕﾆｯﾄ ﾀｲﾌﾟ400 ﾌﾞﾗｯｸ(509447)</t>
  </si>
  <si>
    <t>IPSiO感光体ﾕﾆｯﾄ ﾀｲﾌﾟ400 ｶﾗｰ(509446)</t>
  </si>
  <si>
    <t>廃ﾄﾅｰﾎﾞﾄﾙ ﾀｲﾌﾟ400 (509445)</t>
  </si>
  <si>
    <t>IPSiO SPﾄﾅｰC820H ﾌﾞﾗｯｸ(20000枚)</t>
  </si>
  <si>
    <t>IPSiO SPﾄﾅｰC820H ｼｱﾝ(15000枚)</t>
  </si>
  <si>
    <t>IPSiO SPﾄﾅｰC820H ﾏｾﾞﾝﾀ(15000枚)</t>
  </si>
  <si>
    <t>IPSiO SPﾄﾅｰC820H ｲｴﾛｰ(15000枚)</t>
  </si>
  <si>
    <t>感光体ﾄﾞﾗﾑﾕﾆｯﾄ C820 ﾌﾞﾗｯｸ</t>
  </si>
  <si>
    <t>感光体ﾄﾞﾗﾑﾕﾆｯﾄ C820 ｶﾗｰ</t>
  </si>
  <si>
    <t>IPSiO SP廃ﾄﾅｰﾎﾞﾄﾙC810(515266)</t>
  </si>
  <si>
    <t>SPﾄﾅｰ4500</t>
    <phoneticPr fontId="2"/>
  </si>
  <si>
    <t xml:space="preserve">SPﾄﾅｰ4500H (10000枚)  </t>
    <phoneticPr fontId="2"/>
  </si>
  <si>
    <t xml:space="preserve">SPﾄﾞﾗﾑﾕﾆｯﾄ4500 (512560)  </t>
    <phoneticPr fontId="2"/>
  </si>
  <si>
    <t>SPﾄﾅｰ6400H</t>
    <phoneticPr fontId="2"/>
  </si>
  <si>
    <t xml:space="preserve">SPﾄﾞﾗﾑﾕﾆｯﾄ6400  </t>
    <phoneticPr fontId="2"/>
  </si>
  <si>
    <t>ＸＥＲＯＸ</t>
    <phoneticPr fontId="2"/>
  </si>
  <si>
    <t>CT200611 ﾄﾅｰｶｰﾄﾘｯｼﾞ ﾌﾞﾗｯｸ</t>
  </si>
  <si>
    <t>CT200612 ﾄﾅｰｶｰﾄﾘｯｼﾞ ｼｱﾝ</t>
  </si>
  <si>
    <t>CT200613 ﾄﾅｰｶｰﾄﾘｯｼﾞ ﾏｾﾞﾝﾀ</t>
  </si>
  <si>
    <t>CT200614 ﾄﾅｰｶｰﾄﾘｯｼﾞ ｲｴﾛｰ</t>
  </si>
  <si>
    <t>CWAA0361 ﾄﾅｰ回収ﾎﾞﾄﾙ</t>
  </si>
  <si>
    <t>OKI</t>
    <phoneticPr fontId="2"/>
  </si>
  <si>
    <t>TNR-C4KC1 ﾄﾅｰｶｰﾄﾘｯｼﾞ ｼｱﾝ(3000枚)</t>
    <phoneticPr fontId="2"/>
  </si>
  <si>
    <t>TNR-C4KM1 ﾄﾅｰｶｰﾄﾘｯｼﾞ ﾏｾﾞﾝﾀﾞ(3000枚)</t>
    <phoneticPr fontId="2"/>
  </si>
  <si>
    <t>TNR-C4KY1 ﾄﾅｰｶｰﾄﾘｯｼﾞ ｲｴﾛｰ(3000枚)</t>
    <phoneticPr fontId="2"/>
  </si>
  <si>
    <t>HP</t>
    <phoneticPr fontId="2"/>
  </si>
  <si>
    <t>合計金額</t>
    <rPh sb="0" eb="2">
      <t>ゴウケイ</t>
    </rPh>
    <rPh sb="2" eb="4">
      <t>キンガク</t>
    </rPh>
    <phoneticPr fontId="2"/>
  </si>
  <si>
    <t>ICBK59 ｲﾝｸｶｰﾄﾘｯｼﾞ ﾌﾞﾗｯｸ</t>
    <phoneticPr fontId="2"/>
  </si>
  <si>
    <t>ICY59 ｲﾝｸｶｰﾄﾘｯｼﾞ ｲｴﾛｰ</t>
    <phoneticPr fontId="2"/>
  </si>
  <si>
    <t>廃番</t>
  </si>
  <si>
    <t>brother</t>
    <phoneticPr fontId="2"/>
  </si>
  <si>
    <t>富士通</t>
    <rPh sb="0" eb="3">
      <t>フジツウ</t>
    </rPh>
    <phoneticPr fontId="2"/>
  </si>
  <si>
    <t>LB321B</t>
    <phoneticPr fontId="2"/>
  </si>
  <si>
    <t xml:space="preserve">HP135　ｲﾝｸｶｰﾄﾘｯｼﾞ3色ｶﾗｰ  </t>
    <phoneticPr fontId="2"/>
  </si>
  <si>
    <t>TN-27J ﾄﾅｰ</t>
    <phoneticPr fontId="2"/>
  </si>
  <si>
    <t>HP129 ｲﾝｸｶｰﾄﾘｯｼﾞ ﾌﾞﾗｯｸ</t>
    <phoneticPr fontId="2"/>
  </si>
  <si>
    <t>TNR-C4KK1 ﾄﾅｰｶｰﾄﾘｯｼﾞ ﾌﾞﾗｯｸ(3500枚)</t>
    <phoneticPr fontId="2"/>
  </si>
  <si>
    <t>CT201689 ﾄﾅｰｶｰﾄﾘｯｼﾞ ｼｱﾝ</t>
    <phoneticPr fontId="2"/>
  </si>
  <si>
    <t>CT201690 ﾄﾅｰｶｰﾄﾘｯｼﾞ ﾏｾﾞﾝﾀ</t>
    <phoneticPr fontId="2"/>
  </si>
  <si>
    <t>CT201691 ﾄﾅｰｶｰﾄﾘｯｼﾞ ｲｴﾛｰ</t>
    <phoneticPr fontId="2"/>
  </si>
  <si>
    <t>CT201688 ﾄﾅｰｶｰﾄﾘｯｼﾞ ﾌﾞﾗｯｸ</t>
    <phoneticPr fontId="2"/>
  </si>
  <si>
    <t>CT350904 ﾄﾞﾗﾑｶｰﾄﾘｯｼﾞ　</t>
    <phoneticPr fontId="2"/>
  </si>
  <si>
    <t>CT202681 ﾄﾅｰｶｰﾄﾘｯｼﾞ ﾌﾞﾗｯｸ</t>
    <phoneticPr fontId="2"/>
  </si>
  <si>
    <t>CT202682 ﾄﾅｰｶｰﾄﾘｯｼﾞ ｼｱﾝ</t>
    <phoneticPr fontId="2"/>
  </si>
  <si>
    <t>CT202683 ﾄﾅｰｶｰﾄﾘｯｼﾞ ﾏｾﾞﾝﾀ</t>
    <phoneticPr fontId="2"/>
  </si>
  <si>
    <t>CT202684 ﾄﾅｰｶｰﾄﾘｯｼﾞ ｲｴﾛｰ</t>
    <phoneticPr fontId="2"/>
  </si>
  <si>
    <t>CT351110 ﾄﾞﾗﾑｶｰﾄﾘｯｼﾞ ﾌﾞﾗｯｸ</t>
    <phoneticPr fontId="2"/>
  </si>
  <si>
    <t>CT351111 ﾄﾞﾗﾑｶｰﾄﾘｯｼﾞ ｼｱﾝ</t>
    <phoneticPr fontId="2"/>
  </si>
  <si>
    <t>CT351112 ﾄﾞﾗﾑｶｰﾄﾘｯｼﾞ ﾏｾﾞﾝﾀ</t>
    <phoneticPr fontId="2"/>
  </si>
  <si>
    <t>CT351113 ﾄﾞﾗﾑｶｰﾄﾘｯｼﾞ ｲｴﾛｰ</t>
    <phoneticPr fontId="2"/>
  </si>
  <si>
    <t>CWAA0915 ﾄﾅｰ回収ﾎﾞﾄﾙ</t>
    <rPh sb="12" eb="14">
      <t>カイシュウ</t>
    </rPh>
    <phoneticPr fontId="2"/>
  </si>
  <si>
    <t>CWAA0731 ﾄﾅｰ回収ﾎﾞﾄﾙ</t>
    <rPh sb="12" eb="14">
      <t>カイシュウ</t>
    </rPh>
    <phoneticPr fontId="2"/>
  </si>
  <si>
    <t>CT201129 大容量ﾄﾅｰｶｰﾄﾘｯｼﾞ ﾌﾞﾗｯｸ</t>
    <phoneticPr fontId="2"/>
  </si>
  <si>
    <t>CT201130 大容量ﾄﾅｰｶｰﾄﾘｯｼﾞ ｼｱﾝ</t>
    <phoneticPr fontId="2"/>
  </si>
  <si>
    <t>CT201131 大容量ﾄﾅｰｶｰﾄﾘｯｼﾞ ﾏｾﾞﾝﾀ</t>
    <phoneticPr fontId="2"/>
  </si>
  <si>
    <t>CT201132 大容量ﾄﾅｰｶｰﾄﾘｯｼﾞ ｲｴﾛｰ</t>
    <phoneticPr fontId="2"/>
  </si>
  <si>
    <t>LPC3T18M ETｶｰﾄﾘｯｼﾞ ﾏｾﾞﾝﾀ</t>
    <phoneticPr fontId="2"/>
  </si>
  <si>
    <t>LPCA3T12K ETｶｰﾄﾘｯｼﾞ ﾌﾞﾗｯｸ</t>
    <phoneticPr fontId="2"/>
  </si>
  <si>
    <t>LPCA3T12Y ETｶｰﾄﾘｯｼﾞ ｲｴﾛｰ</t>
    <phoneticPr fontId="2"/>
  </si>
  <si>
    <t>LPCA3T12M ETｶｰﾄﾘｯｼﾞ ﾏｾﾞﾝﾀ</t>
    <phoneticPr fontId="2"/>
  </si>
  <si>
    <t>LPCA3T12C ETｶｰﾄﾘｯｼﾞ ｼｱﾝ</t>
    <phoneticPr fontId="2"/>
  </si>
  <si>
    <t xml:space="preserve">LPC3K17 ｶﾗｰ  </t>
    <phoneticPr fontId="2"/>
  </si>
  <si>
    <t>LPA4KUT4　感光体ﾕﾆｯﾄ</t>
    <rPh sb="9" eb="12">
      <t>カンコウタイ</t>
    </rPh>
    <phoneticPr fontId="2"/>
  </si>
  <si>
    <t>LPC3T33K ﾌﾞﾗｯｸ</t>
    <phoneticPr fontId="2"/>
  </si>
  <si>
    <t>LPC3T33C ｼｱﾝ</t>
    <phoneticPr fontId="2"/>
  </si>
  <si>
    <t>LPC3T33M ﾏｾﾞﾝﾀ</t>
    <phoneticPr fontId="2"/>
  </si>
  <si>
    <t>LPC3T33Y ｲｴﾛｰ</t>
    <phoneticPr fontId="2"/>
  </si>
  <si>
    <t>LPB3T21</t>
    <phoneticPr fontId="2"/>
  </si>
  <si>
    <t>LPA4ETC7</t>
    <phoneticPr fontId="2"/>
  </si>
  <si>
    <t>HNA-Y ｲﾝｸﾎﾞﾄﾙ ﾊｰﾓﾆｶ ｲｴﾛｰ</t>
    <phoneticPr fontId="2"/>
  </si>
  <si>
    <t>HNA-PB ｲﾝｸﾎﾞﾄﾙ ﾊｰﾓﾆｶ フォトﾌﾞﾗｯｸ</t>
    <phoneticPr fontId="2"/>
  </si>
  <si>
    <t>HNA-M ｲﾝｸﾎﾞﾄﾙ ﾊｰﾓﾆｶ ﾏｾﾞﾝﾀ</t>
    <phoneticPr fontId="2"/>
  </si>
  <si>
    <t>ＭＫＡ－ＢＫ　マラカス　ブラック　MKA-BK ﾏﾗｶｽ ﾌﾞﾗｯｸ</t>
    <phoneticPr fontId="2"/>
  </si>
  <si>
    <t>ICBK78　ﾄﾅｰｶｰﾄﾘｯｼﾞ　ﾌﾞﾗｯｸ</t>
    <phoneticPr fontId="2"/>
  </si>
  <si>
    <t>ICC78　ﾄﾅｰｶｰﾄﾘｯｼﾞ　ｼｱﾝ</t>
    <phoneticPr fontId="2"/>
  </si>
  <si>
    <t>ICM78　ﾄﾅｰｶｰﾄﾘｯｼﾞ ﾏｾﾞﾝﾀ</t>
    <phoneticPr fontId="2"/>
  </si>
  <si>
    <t>ICY78　ﾄﾅｰｶｰﾄﾘｯｼﾞ　ｲｴﾛｰ</t>
    <phoneticPr fontId="2"/>
  </si>
  <si>
    <t>ICBK75 ｲﾝｸｶｰﾄﾘｯｼﾞ ﾌﾞﾗｯｸ</t>
    <phoneticPr fontId="2"/>
  </si>
  <si>
    <t>ICC75 ｲﾝｸｶｰﾄﾘｯｼﾞ ｼｱﾝ</t>
    <phoneticPr fontId="2"/>
  </si>
  <si>
    <t>ICM75 ｲﾝｸｶｰﾄﾘｯｼﾞ ﾏｾﾞﾝﾀﾞ</t>
    <phoneticPr fontId="2"/>
  </si>
  <si>
    <t xml:space="preserve">ICY75 ｲﾝｸｶｰﾄﾘｯｼﾞ ｲｴﾛｰ </t>
    <phoneticPr fontId="2"/>
  </si>
  <si>
    <t>IB06KA　ｲﾝｸｶｰﾄﾘｯｼﾞ ﾌﾞﾗｯｸ</t>
    <phoneticPr fontId="2"/>
  </si>
  <si>
    <t>IB06CA　ｲﾝｸｶｰﾄﾘｯｼﾞ ｼｱﾝ</t>
    <phoneticPr fontId="2"/>
  </si>
  <si>
    <t>IB06MA　ｲﾝｸｶｰﾄﾘｯｼﾞ ﾏｾﾞﾝﾀ</t>
    <phoneticPr fontId="2"/>
  </si>
  <si>
    <t>IB06YA　ｲﾝｸｶｰﾄﾘｯｼﾞ ｲｴﾛｰ</t>
    <phoneticPr fontId="2"/>
  </si>
  <si>
    <t>IB06CL5A ｲﾝｸｶｰﾄﾘｯｼﾞ 5色ﾊﾟｯｸ</t>
    <rPh sb="21" eb="22">
      <t>ショク</t>
    </rPh>
    <phoneticPr fontId="2"/>
  </si>
  <si>
    <t>SJIC22PK　ｲﾝｸｶｰﾄﾘｯｼﾞ ﾌﾞﾗｯｸ</t>
    <phoneticPr fontId="2"/>
  </si>
  <si>
    <t>SJIC22PC　ｲﾝｸｶｰﾄﾘｯｼﾞ ｼｱﾝ</t>
    <phoneticPr fontId="2"/>
  </si>
  <si>
    <t>SJIC22PM　ｲﾝｸｶｰﾄﾘｯｼﾞ ﾏｾﾞﾝﾀ</t>
    <phoneticPr fontId="2"/>
  </si>
  <si>
    <t>SJIC22PY　ｲﾝｸｶｰﾄﾘｯｼﾞ ｲｴﾛｰ</t>
    <phoneticPr fontId="2"/>
  </si>
  <si>
    <t>ITH-BK ｲﾝｸｶｰﾄﾘｯｼﾞ ﾌﾞﾗｯｸ</t>
    <phoneticPr fontId="2"/>
  </si>
  <si>
    <t>ITH-6CL ｲﾝｸｶｰﾄﾘｯｼﾞ 6色ﾊﾟｯｸ</t>
    <rPh sb="20" eb="21">
      <t>ショク</t>
    </rPh>
    <phoneticPr fontId="2"/>
  </si>
  <si>
    <t>ICBK86 ｲﾝｸｶｰﾄﾘｯｼﾞ ﾌﾞﾗｯｸ</t>
    <phoneticPr fontId="2"/>
  </si>
  <si>
    <t>IC4CL86 ｲﾝｸｶｰﾄﾘｯｼﾞ 4色ﾊﾟｯｸ</t>
    <rPh sb="20" eb="21">
      <t>ショク</t>
    </rPh>
    <phoneticPr fontId="2"/>
  </si>
  <si>
    <t>LPC3T21Y ETｶｰﾄﾘｯｼﾞ ｲｴﾛｰ(6200枚)</t>
  </si>
  <si>
    <t>LPC3T31K ﾌﾞﾗｯｸ</t>
    <phoneticPr fontId="2"/>
  </si>
  <si>
    <t>LPC3T31C ｼｱﾝ</t>
    <phoneticPr fontId="2"/>
  </si>
  <si>
    <t>LPC3T31M ﾏｾﾞﾝﾀ</t>
    <phoneticPr fontId="2"/>
  </si>
  <si>
    <t>LPC3T31Y ｲｴﾛｰ</t>
    <phoneticPr fontId="2"/>
  </si>
  <si>
    <t xml:space="preserve">LPC3K17K 感光体ﾕﾆｯﾄ ﾌﾞﾗｯｸ  </t>
    <phoneticPr fontId="2"/>
  </si>
  <si>
    <t>LPC3H17 廃ﾄﾅｰﾎﾞｯｸｽ</t>
    <rPh sb="8" eb="9">
      <t>ハイ</t>
    </rPh>
    <phoneticPr fontId="2"/>
  </si>
  <si>
    <t xml:space="preserve">VP4300LRC ﾘﾎﾞﾝｶｰﾄﾘｯｼﾞ  </t>
    <phoneticPr fontId="2"/>
  </si>
  <si>
    <t>LPC3T21K ETｶｰﾄﾘｯｼﾞ ﾌﾞﾗｯｸ(6200枚)</t>
    <phoneticPr fontId="2"/>
  </si>
  <si>
    <t>LPC3T21M ETｶｰﾄﾘｯｼﾞ ﾏｾﾞﾝﾀ(6200枚)</t>
  </si>
  <si>
    <t>LPC3T21C ETｶｰﾄﾘｯｼﾞ ｼｱﾝ(6200枚)</t>
    <phoneticPr fontId="2"/>
  </si>
  <si>
    <t>ﾄﾅｰｶｰﾄﾘｯｼﾞ325</t>
    <phoneticPr fontId="2"/>
  </si>
  <si>
    <t>BC-345XL FINEｶｰﾄﾘｯｼﾞ ﾌﾞﾗｯｸ(大容量)</t>
    <phoneticPr fontId="2"/>
  </si>
  <si>
    <t xml:space="preserve">BC-346XL FINEｶｰﾄﾘｯｼﾞ 3色ｶﾗｰ(大容量)  </t>
    <phoneticPr fontId="2"/>
  </si>
  <si>
    <t>BCI-380XLPGBK ｲﾝｸﾀﾝｸ（大容量） ﾌﾞﾗｯｸ</t>
    <rPh sb="21" eb="24">
      <t>ダイヨウリョウ</t>
    </rPh>
    <phoneticPr fontId="2"/>
  </si>
  <si>
    <t>BCI-381XLBK ｲﾝｸﾀﾝｸ（大容量） ﾌﾞﾗｯｸ</t>
    <rPh sb="19" eb="22">
      <t>ダイヨウリョウ</t>
    </rPh>
    <phoneticPr fontId="2"/>
  </si>
  <si>
    <t>BCI-381+380/6MPﾏﾙﾁﾊﾟｯｸ ｲﾝｸﾀﾝｸ</t>
    <phoneticPr fontId="2"/>
  </si>
  <si>
    <t>BCI-381XLC ｲﾝｸﾀﾝｸ（大容量） ｼｱﾝ</t>
    <rPh sb="18" eb="21">
      <t>ダイヨウリョウ</t>
    </rPh>
    <phoneticPr fontId="2"/>
  </si>
  <si>
    <t>BCI-381XLM ｲﾝｸﾀﾝｸ（大容量） ﾏｾﾞﾝﾀ</t>
    <rPh sb="18" eb="21">
      <t>ダイヨウリョウ</t>
    </rPh>
    <phoneticPr fontId="2"/>
  </si>
  <si>
    <t>BCI-381XLY ｲﾝｸﾀﾝｸ（大容量） ｲｴﾛｰ</t>
    <rPh sb="18" eb="21">
      <t>ダイヨウリョウ</t>
    </rPh>
    <phoneticPr fontId="2"/>
  </si>
  <si>
    <t>R２年度　トナー及びインクカートリッジ　参考見積内訳書</t>
    <rPh sb="2" eb="4">
      <t>ネンド</t>
    </rPh>
    <rPh sb="8" eb="9">
      <t>オヨ</t>
    </rPh>
    <rPh sb="20" eb="22">
      <t>サンコウ</t>
    </rPh>
    <rPh sb="22" eb="24">
      <t>ミツモリ</t>
    </rPh>
    <rPh sb="24" eb="27">
      <t>ウチワケショ</t>
    </rPh>
    <phoneticPr fontId="2"/>
  </si>
  <si>
    <t>NEC</t>
    <phoneticPr fontId="2"/>
  </si>
  <si>
    <t>PR-L5900C-31　ドラムカートリッジ</t>
  </si>
  <si>
    <t>PR-L5900C-33　トナー回収ボトル</t>
  </si>
  <si>
    <t>PR-Ｌ9950Ｃ-14　ブラック</t>
  </si>
  <si>
    <t>PR-Ｌ9950Ｃ-11　イエロー</t>
  </si>
  <si>
    <t>PR-Ｌ9950Ｃ-12　マゼンタ</t>
  </si>
  <si>
    <t>PR-Ｌ9950Ｃ-13　シアン</t>
  </si>
  <si>
    <t>PR-L9950Ｃ-31　ドラムカートリッジ</t>
  </si>
  <si>
    <t>PR-L9300C-33　トナー回収ボトル</t>
    <rPh sb="16" eb="18">
      <t>カイシュウ</t>
    </rPh>
    <phoneticPr fontId="2"/>
  </si>
  <si>
    <t>PR-Ｌ4700-12　トナーカートリッジ</t>
  </si>
  <si>
    <t>PR-Ｌ4700-31　ドラムカートリッジ</t>
  </si>
  <si>
    <t>PR-Ｌ5500-12　トナーカートリッジ</t>
  </si>
  <si>
    <t>PR-Ｌ5500-31　ドラムカートリッジ</t>
  </si>
  <si>
    <t>PR-L8700-31　ドラムカートリッジ</t>
  </si>
  <si>
    <t>CT350376 ﾄﾞﾗﾑｶｰﾄﾘｯｼﾞ</t>
    <phoneticPr fontId="2"/>
  </si>
  <si>
    <t>PR-L5900C-19　ブラック（大容量タイプ）</t>
    <phoneticPr fontId="2"/>
  </si>
  <si>
    <t>PR-L8700-12　トナーカードリッジ 　※再生品（リターン品）も取り扱いございます。</t>
    <rPh sb="24" eb="26">
      <t>サイセイ</t>
    </rPh>
    <rPh sb="26" eb="27">
      <t>ヒン</t>
    </rPh>
    <rPh sb="32" eb="33">
      <t>ヒン</t>
    </rPh>
    <rPh sb="35" eb="36">
      <t>ト</t>
    </rPh>
    <rPh sb="37" eb="38">
      <t>アツカ</t>
    </rPh>
    <phoneticPr fontId="2"/>
  </si>
  <si>
    <t>PR-L5900C-16　イエロー（大容量タイプ）</t>
    <phoneticPr fontId="2"/>
  </si>
  <si>
    <t>PR-L5900C-17　マゼンタ（大容量タイプ）</t>
    <phoneticPr fontId="2"/>
  </si>
  <si>
    <t>PR-L5900C-18　シアン（大容量タイプ）</t>
    <phoneticPr fontId="2"/>
  </si>
  <si>
    <t xml:space="preserve">LPA4KUT4 感光体ﾕﾆｯﾄ </t>
    <rPh sb="9" eb="12">
      <t>カンコウタイ</t>
    </rPh>
    <phoneticPr fontId="2"/>
  </si>
  <si>
    <t>BCI-325PGBK ｲﾝｸﾀﾝｸ ﾌﾞﾗｯｸ</t>
    <phoneticPr fontId="2"/>
  </si>
  <si>
    <t>BCI-326BK ｲﾝｸﾀﾝｸ ﾌﾞﾗｯｸ</t>
    <phoneticPr fontId="2"/>
  </si>
  <si>
    <t>BCI-326C ｲﾝｸﾀﾝｸ ｼｱﾝ</t>
    <phoneticPr fontId="2"/>
  </si>
  <si>
    <t>BCI-350XLPGBK ｲﾝｸﾀﾝｸ(大容量) ﾌﾞﾗｯｸ</t>
    <phoneticPr fontId="2"/>
  </si>
  <si>
    <t>TC-C4AK2 ﾄﾅｰｶｰﾄﾘｯｼﾞ</t>
    <phoneticPr fontId="2"/>
  </si>
  <si>
    <t>TNR-C4HC1 ﾄﾅｰｶｰﾄﾘｯｼﾞ</t>
    <phoneticPr fontId="2"/>
  </si>
  <si>
    <t>ブラザー</t>
    <phoneticPr fontId="2"/>
  </si>
  <si>
    <t>ＬＣ１１１ＢＫ ｲﾝｸｶｰﾄﾘｯｼﾞ</t>
    <phoneticPr fontId="2"/>
  </si>
  <si>
    <t>ＬＣ１１１Ｃ ｲﾝｸｶｰﾄﾘｯｼﾞ</t>
    <phoneticPr fontId="2"/>
  </si>
  <si>
    <t>ＬＣ１１１Ｍ ｲﾝｸｶｰﾄﾘｯｼﾞ</t>
    <phoneticPr fontId="2"/>
  </si>
  <si>
    <t>ＤＲ－４１J ﾄﾞﾗﾑｶｰﾄﾘｯｼﾞ</t>
    <phoneticPr fontId="2"/>
  </si>
  <si>
    <t>ＤＲ－２１Ｊ ﾄﾞﾗﾑｶｰﾄﾘｯｼﾞ</t>
    <phoneticPr fontId="2"/>
  </si>
  <si>
    <t>ＴＮ－２６Ｊ ﾄﾅｰｶｰﾄﾘｯｼﾞ</t>
    <phoneticPr fontId="2"/>
  </si>
  <si>
    <t>京セラ</t>
    <rPh sb="0" eb="1">
      <t>キョウ</t>
    </rPh>
    <phoneticPr fontId="2"/>
  </si>
  <si>
    <t>TK-3131（2本入り）</t>
    <rPh sb="9" eb="10">
      <t>ホン</t>
    </rPh>
    <rPh sb="10" eb="11">
      <t>イ</t>
    </rPh>
    <phoneticPr fontId="2"/>
  </si>
  <si>
    <t>LB321B ﾄﾅｰｶｰﾄﾘｯｼﾞ</t>
    <phoneticPr fontId="2"/>
  </si>
  <si>
    <t>LB321 ﾄﾞﾗﾑｶｰﾄﾘｯｼﾞ</t>
    <phoneticPr fontId="2"/>
  </si>
  <si>
    <t>CT201276 ﾄﾅｰｶｰﾄﾘｯｼﾞ ﾌﾞﾗｯｸ</t>
    <phoneticPr fontId="2"/>
  </si>
  <si>
    <t>CT201087 ﾄﾅｰｶｰﾄﾘｯｼﾞ ｼｱﾝ</t>
    <phoneticPr fontId="2"/>
  </si>
  <si>
    <t>CT201088 ﾄﾅｰｶｰﾄﾘｯｼﾞ ﾏｾﾞﾝﾀ</t>
    <phoneticPr fontId="2"/>
  </si>
  <si>
    <t>CT201089 ﾄﾅｰｶｰﾄﾘｯｼﾞ ｲｴﾛｰ</t>
    <phoneticPr fontId="2"/>
  </si>
  <si>
    <t>CT350591 ﾄﾞﾗﾑｶｰﾄﾘｯｼﾞ</t>
    <phoneticPr fontId="2"/>
  </si>
  <si>
    <t>IPSIO ＳＰﾄﾅｰＣ３１０Ｈ ﾌﾞﾗｯｸ</t>
    <phoneticPr fontId="2"/>
  </si>
  <si>
    <t>IPSIO ＳＰﾄﾅｰＣ３１０Ｈ ｼｱﾝ</t>
    <phoneticPr fontId="2"/>
  </si>
  <si>
    <t>IPSIO ＳＰﾄﾅｰＣ３１０Ｈ ﾏｾﾞﾝﾀ</t>
    <phoneticPr fontId="2"/>
  </si>
  <si>
    <t>IPSIO ＳＰﾄﾅｰＣ３１０Ｈ ｲｴﾛｰ</t>
    <phoneticPr fontId="2"/>
  </si>
  <si>
    <t>IPSIO SPﾄﾅｰC200 ｼｱﾝ</t>
    <phoneticPr fontId="2"/>
  </si>
  <si>
    <t>IPSIO SPﾄﾅｰC200 ﾏｾﾞﾝﾀ</t>
    <phoneticPr fontId="2"/>
  </si>
  <si>
    <t>IPSIO SPﾄﾅｰC200 ｲｴﾛｰ</t>
    <phoneticPr fontId="2"/>
  </si>
  <si>
    <t>IPSIO SPﾄﾅｰ2300H</t>
    <phoneticPr fontId="2"/>
  </si>
  <si>
    <t>BCI-381+380/5MPﾏﾙﾁﾊﾟｯｸ ｲﾝｸﾀﾝｸ</t>
  </si>
  <si>
    <t>BCI-371+370/6MPﾏﾙﾁﾊﾟｯｸ ｲﾝｸﾀﾝｸ</t>
    <phoneticPr fontId="2"/>
  </si>
  <si>
    <t>トナーカートリッジ055　シアン</t>
    <phoneticPr fontId="2"/>
  </si>
  <si>
    <t>トナーカートリッジ055　ブラック</t>
    <phoneticPr fontId="2"/>
  </si>
  <si>
    <t>トナーカートリッジ055　マゼンタ</t>
    <phoneticPr fontId="2"/>
  </si>
  <si>
    <t>トナーカートリッジ055　イエロー</t>
    <phoneticPr fontId="2"/>
  </si>
  <si>
    <t>トナーカートリッジCRG-054BLK　ブラック</t>
    <phoneticPr fontId="2"/>
  </si>
  <si>
    <t>トナーカートリッジCRG-054MAG　マゼンタ</t>
  </si>
  <si>
    <t>トナーカートリッジCRG-054CYN　シアン</t>
    <phoneticPr fontId="2"/>
  </si>
  <si>
    <t>トナーカートリッジCRG-054YEL　イエロー</t>
    <phoneticPr fontId="2"/>
  </si>
  <si>
    <t>トナーカートリッジCRG-045BK　ブラック</t>
    <phoneticPr fontId="2"/>
  </si>
  <si>
    <t>トナーカートリッジCRG-045C　シアン</t>
    <phoneticPr fontId="2"/>
  </si>
  <si>
    <t>トナーカートリッジCRG-045M　マゼンタ</t>
    <phoneticPr fontId="2"/>
  </si>
  <si>
    <t>トナーカートリッジCRG-045Y　イエロー</t>
    <phoneticPr fontId="2"/>
  </si>
  <si>
    <t>HNA-M ｲﾝｸﾎﾞﾄﾙ ﾊｰﾓﾆｶ ﾏｾﾞﾝﾀ</t>
  </si>
  <si>
    <t>HNA-C ｲﾝｸﾎﾞﾄﾙ ﾊｰﾓﾆｶ ｼｱﾝ</t>
    <phoneticPr fontId="2"/>
  </si>
  <si>
    <t>LPB4T24　ﾄﾅｰｶｰﾄﾘｯｼﾞ</t>
    <phoneticPr fontId="2"/>
  </si>
  <si>
    <t>SJMB3500　ﾒﾝﾃﾅﾝｽﾎﾞｯｸｽ</t>
    <phoneticPr fontId="2"/>
  </si>
  <si>
    <t>LPB3T25　ﾄﾅｰｶｰﾄﾘｯｼﾞ</t>
    <phoneticPr fontId="2"/>
  </si>
  <si>
    <t>LPCA3K9　感光体ﾄﾞﾗﾑ</t>
    <rPh sb="8" eb="11">
      <t>カンコウタイ</t>
    </rPh>
    <phoneticPr fontId="2"/>
  </si>
  <si>
    <t>リターンのみ</t>
    <phoneticPr fontId="2"/>
  </si>
  <si>
    <t>実績</t>
    <rPh sb="0" eb="2">
      <t>ジッセキ</t>
    </rPh>
    <phoneticPr fontId="2"/>
  </si>
  <si>
    <t>品名コード</t>
    <rPh sb="0" eb="2">
      <t>ヒンメイ</t>
    </rPh>
    <phoneticPr fontId="2"/>
  </si>
  <si>
    <t>NJ288C</t>
    <phoneticPr fontId="2"/>
  </si>
  <si>
    <t>NJ289C</t>
    <phoneticPr fontId="2"/>
  </si>
  <si>
    <t>NJ298C</t>
    <phoneticPr fontId="2"/>
  </si>
  <si>
    <t>NJ373C</t>
    <phoneticPr fontId="2"/>
  </si>
  <si>
    <t>NJ374C</t>
  </si>
  <si>
    <t>NJ375C</t>
  </si>
  <si>
    <t>NJ376C</t>
  </si>
  <si>
    <t>NJ386C</t>
    <phoneticPr fontId="2"/>
  </si>
  <si>
    <t>NJ387C</t>
  </si>
  <si>
    <t>NJ388C</t>
  </si>
  <si>
    <t>NJ389C</t>
  </si>
  <si>
    <t>NJ473E</t>
    <phoneticPr fontId="2"/>
  </si>
  <si>
    <t>NJ673E</t>
  </si>
  <si>
    <t>NJ474E</t>
  </si>
  <si>
    <t>NJ475E</t>
  </si>
  <si>
    <t>NJ476E</t>
  </si>
  <si>
    <t>NJ480C</t>
    <phoneticPr fontId="2"/>
  </si>
  <si>
    <t>NJ481C</t>
    <phoneticPr fontId="2"/>
  </si>
  <si>
    <t>BCI-381XLGY ｲﾝｸﾀﾝｸ（大容量） ｸﾞﾚｰ</t>
    <phoneticPr fontId="2"/>
  </si>
  <si>
    <t>NJ589C</t>
    <phoneticPr fontId="2"/>
  </si>
  <si>
    <t>NJ590C</t>
  </si>
  <si>
    <t>NJ591C</t>
  </si>
  <si>
    <t>NJ592C</t>
  </si>
  <si>
    <t>NJ593C</t>
  </si>
  <si>
    <t>NJ506C</t>
    <phoneticPr fontId="2"/>
  </si>
  <si>
    <t>NJ508C</t>
    <phoneticPr fontId="2"/>
  </si>
  <si>
    <t>ICBK77　ﾄﾅｰｶｰﾄﾘｯｼﾞ　ﾌﾞﾗｯｸ</t>
    <phoneticPr fontId="2"/>
  </si>
  <si>
    <t>NJ526E</t>
    <phoneticPr fontId="2"/>
  </si>
  <si>
    <t>NJ527E</t>
  </si>
  <si>
    <t>NJ528E</t>
  </si>
  <si>
    <t>NJ529E</t>
  </si>
  <si>
    <t>NJ530E</t>
  </si>
  <si>
    <t>EPMB1　ﾒﾝﾃﾅﾝｽﾎﾞｯｸｽ</t>
    <phoneticPr fontId="2"/>
  </si>
  <si>
    <t>NJ593E</t>
    <phoneticPr fontId="2"/>
  </si>
  <si>
    <t>MKA-BK　ｲﾝｸﾎﾞﾄﾙ ﾏﾗｶｽ ﾌﾞﾗｯｸ</t>
    <phoneticPr fontId="2"/>
  </si>
  <si>
    <t>HNA-PB ｲﾝｸﾎﾞﾄﾙ ﾊｰﾓﾆｶ ﾌｫﾄﾌﾞﾗｯｸ</t>
    <phoneticPr fontId="2"/>
  </si>
  <si>
    <t>NJ619E</t>
    <phoneticPr fontId="2"/>
  </si>
  <si>
    <t>NJ616E</t>
    <phoneticPr fontId="2"/>
  </si>
  <si>
    <t>NJ618E</t>
    <phoneticPr fontId="2"/>
  </si>
  <si>
    <t>NJ617E</t>
    <phoneticPr fontId="2"/>
  </si>
  <si>
    <t>NJ620E</t>
    <phoneticPr fontId="2"/>
  </si>
  <si>
    <t>BCI-300PGBK ｲﾝｸﾀﾝｸ ﾌﾞﾗｯｸ</t>
    <phoneticPr fontId="2"/>
  </si>
  <si>
    <t xml:space="preserve">BCI-301BK ｲﾝｸﾀﾝｸ ﾌﾞﾗｯｸ  </t>
    <phoneticPr fontId="2"/>
  </si>
  <si>
    <t>BCI-301C ｲﾝｸﾀﾝｸ ｼｱﾝ</t>
    <phoneticPr fontId="2"/>
  </si>
  <si>
    <t>BCI-301M ｲﾝｸﾀﾝｸ ﾏｾﾞﾝﾀ</t>
    <phoneticPr fontId="2"/>
  </si>
  <si>
    <t>BCI-301Y ｲﾝｸﾀﾝｸ ｲｴﾛｰ</t>
    <phoneticPr fontId="2"/>
  </si>
  <si>
    <t>NJ619C</t>
    <phoneticPr fontId="2"/>
  </si>
  <si>
    <t>NJ620C</t>
  </si>
  <si>
    <t>NJ621C</t>
  </si>
  <si>
    <t>NJ622C</t>
  </si>
  <si>
    <t>NJ623C</t>
  </si>
  <si>
    <t>NJ660E</t>
    <phoneticPr fontId="2"/>
  </si>
  <si>
    <t>NJ668E</t>
    <phoneticPr fontId="2"/>
  </si>
  <si>
    <t>NJ669E</t>
  </si>
  <si>
    <t>NJ670E</t>
  </si>
  <si>
    <t>NJ671E</t>
  </si>
  <si>
    <t>IP01KB　ｲﾝｸﾊﾟｯｸ ﾌﾞﾗｯｸ Lｻｲｽﾞ</t>
    <phoneticPr fontId="2"/>
  </si>
  <si>
    <t>IP01CB　ｲﾝｸﾊﾟｯｸ ｼｱﾝ Lｻｲｽﾞ</t>
    <phoneticPr fontId="2"/>
  </si>
  <si>
    <t>IP01MB　ｲﾝｸﾊﾟｯｸ ﾏｾﾞﾝﾀ Lｻｲｽﾞ</t>
    <phoneticPr fontId="2"/>
  </si>
  <si>
    <t>IP01YB　ｲﾝｸﾊﾟｯｸ ｲｴﾛｰ Lｻｲｽﾞ</t>
    <phoneticPr fontId="2"/>
  </si>
  <si>
    <t>NJ672E</t>
    <phoneticPr fontId="2"/>
  </si>
  <si>
    <t>NJ674E</t>
  </si>
  <si>
    <t>NJ675E</t>
  </si>
  <si>
    <t xml:space="preserve">KAM-BK-L ｲﾝｸｶｰﾄﾘｯｼﾞ ｶﾒ ﾌﾞﾗｯｸ増量 </t>
    <rPh sb="28" eb="30">
      <t>ゾウリョウ</t>
    </rPh>
    <phoneticPr fontId="2"/>
  </si>
  <si>
    <t xml:space="preserve">KAM-C-L ｲﾝｸｶｰﾄﾘｯｼﾞ ｶﾒ ｼｱﾝ増量 </t>
    <rPh sb="25" eb="27">
      <t>ゾウリョウ</t>
    </rPh>
    <phoneticPr fontId="2"/>
  </si>
  <si>
    <t xml:space="preserve">KAM-LC-L ｲﾝｸｶｰﾄﾘｯｼﾞ ｶﾒ ﾗｲﾄｼｱﾝ増量 </t>
    <rPh sb="29" eb="31">
      <t>ゾウリョウ</t>
    </rPh>
    <phoneticPr fontId="2"/>
  </si>
  <si>
    <t xml:space="preserve">KAM-LM-L ｲﾝｸｶｰﾄﾘｯｼﾞ ｶﾒ ﾗｲﾄﾏｾﾞﾝﾀ増量 </t>
    <rPh sb="31" eb="33">
      <t>ゾウリョウ</t>
    </rPh>
    <phoneticPr fontId="2"/>
  </si>
  <si>
    <t xml:space="preserve">KAM-M-L ｲﾝｸｶｰﾄﾘｯｼﾞ ｶﾒ ﾏｾﾞﾝﾀ増量 </t>
    <rPh sb="27" eb="29">
      <t>ゾウリョウ</t>
    </rPh>
    <phoneticPr fontId="2"/>
  </si>
  <si>
    <t xml:space="preserve">KAM-Y-L ｲﾝｸｶｰﾄﾘｯｼﾞ ｶﾒ ｲｴﾛ-増量 </t>
    <rPh sb="26" eb="28">
      <t>ゾウリョウ</t>
    </rPh>
    <phoneticPr fontId="2"/>
  </si>
  <si>
    <t xml:space="preserve">KAM-6CL-L ｲﾝｸｶｰﾄﾘｯｼﾞ ｶﾒ 6色ﾊﾟｯｸ増量 </t>
    <rPh sb="25" eb="26">
      <t>ショク</t>
    </rPh>
    <phoneticPr fontId="2"/>
  </si>
  <si>
    <t>NJ744E</t>
    <phoneticPr fontId="2"/>
  </si>
  <si>
    <t>NJ746E</t>
    <phoneticPr fontId="2"/>
  </si>
  <si>
    <t>NJ748E</t>
    <phoneticPr fontId="2"/>
  </si>
  <si>
    <t>NJ750E</t>
    <phoneticPr fontId="2"/>
  </si>
  <si>
    <t>NJ752E</t>
    <phoneticPr fontId="2"/>
  </si>
  <si>
    <t>NJ754E</t>
    <phoneticPr fontId="2"/>
  </si>
  <si>
    <t>NJ741E</t>
    <phoneticPr fontId="2"/>
  </si>
  <si>
    <t>NJ755E</t>
    <phoneticPr fontId="2"/>
  </si>
  <si>
    <t>IB09KB　ｲﾝｸｶｰﾄﾘｯｼﾞ ﾌﾞﾗｯｸ 大容量</t>
    <rPh sb="24" eb="27">
      <t>ダイヨウリョウ</t>
    </rPh>
    <phoneticPr fontId="2"/>
  </si>
  <si>
    <t>IB09CB　ｲﾝｸｶｰﾄﾘｯｼﾞ ｼｱﾝ 大容量</t>
    <rPh sb="22" eb="25">
      <t>ダイヨウリョウ</t>
    </rPh>
    <phoneticPr fontId="2"/>
  </si>
  <si>
    <t>IB09MB　ｲﾝｸｶｰﾄﾘｯｼﾞ ﾏｾﾞﾝﾀ 大容量</t>
    <rPh sb="24" eb="27">
      <t>ダイヨウリョウ</t>
    </rPh>
    <phoneticPr fontId="2"/>
  </si>
  <si>
    <t>IB09YB　ｲﾝｸｶｰﾄﾘｯｼﾞ ｲｴﾛｰ 大容量</t>
    <rPh sb="23" eb="26">
      <t>ダイヨウリョウ</t>
    </rPh>
    <phoneticPr fontId="2"/>
  </si>
  <si>
    <t>NJ797E</t>
    <phoneticPr fontId="2"/>
  </si>
  <si>
    <t>NJ799E</t>
    <phoneticPr fontId="2"/>
  </si>
  <si>
    <t>NJ801E</t>
    <phoneticPr fontId="2"/>
  </si>
  <si>
    <t>NJ803E</t>
    <phoneticPr fontId="2"/>
  </si>
  <si>
    <t>IB10KA　ｲﾝｸｶｰﾄﾘｯｼﾞ ﾌﾞﾗｯｸ</t>
    <phoneticPr fontId="2"/>
  </si>
  <si>
    <t>NJ813E</t>
    <phoneticPr fontId="2"/>
  </si>
  <si>
    <t>NJ812E</t>
    <phoneticPr fontId="2"/>
  </si>
  <si>
    <t>IB10CL4A　ｲﾝｸｶｰﾄﾘｯｼﾞ 4色ﾊﾟｯｸ</t>
    <phoneticPr fontId="2"/>
  </si>
  <si>
    <t>SAT-BK ｲﾝｸｶｰﾄﾘｯｼﾞ ｻﾂﾏｲﾓ ﾌﾞﾗｯｸ</t>
    <phoneticPr fontId="2"/>
  </si>
  <si>
    <t>SAT-6CL ｲﾝｸｶｰﾄﾘｯｼﾞ ｻﾂﾏｲﾓ 6色ﾊﾟｯｸ</t>
    <rPh sb="26" eb="27">
      <t>ショク</t>
    </rPh>
    <phoneticPr fontId="2"/>
  </si>
  <si>
    <t>NJ837E</t>
    <phoneticPr fontId="2"/>
  </si>
  <si>
    <t>NJ836E</t>
    <phoneticPr fontId="2"/>
  </si>
  <si>
    <t>PRT072E</t>
    <phoneticPr fontId="2"/>
  </si>
  <si>
    <t>LPC4T8M ETｶｰﾄﾘｯｼﾞ ﾏｾﾞﾝﾀﾞ</t>
    <phoneticPr fontId="2"/>
  </si>
  <si>
    <t>LPC4T8Y ETｶｰﾄﾘｯｼﾞ ｲｴﾛｰ</t>
    <phoneticPr fontId="2"/>
  </si>
  <si>
    <t>LPC4T8C ETｶｰﾄﾘｯｼﾞ ｼｱﾝ</t>
    <phoneticPr fontId="2"/>
  </si>
  <si>
    <t>TN-48J ﾄﾅｰｶｰﾄﾘｯｼﾞ</t>
    <phoneticPr fontId="2"/>
  </si>
  <si>
    <t>PRT168E</t>
    <phoneticPr fontId="2"/>
  </si>
  <si>
    <t>TN-27J ﾄﾅｰｶｰﾄﾘｯｼﾞ</t>
    <phoneticPr fontId="2"/>
  </si>
  <si>
    <t>PRT441E</t>
    <phoneticPr fontId="2"/>
  </si>
  <si>
    <t>TN-62J ﾄﾅｰｶｰﾄﾘｯｼﾞ</t>
    <phoneticPr fontId="2"/>
  </si>
  <si>
    <t>PRTB65E</t>
    <phoneticPr fontId="2"/>
  </si>
  <si>
    <t>DR-22J ﾄﾞﾗﾑｶｰﾄﾘｯｼﾞ</t>
    <phoneticPr fontId="2"/>
  </si>
  <si>
    <t>PRT511E</t>
    <phoneticPr fontId="2"/>
  </si>
  <si>
    <t>TN-297C ﾄﾅｰｶｰﾄﾘｯｼﾞ</t>
    <phoneticPr fontId="2"/>
  </si>
  <si>
    <t>PRTB78E</t>
    <phoneticPr fontId="2"/>
  </si>
  <si>
    <t>TN-297M ﾄﾅｰｶｰﾄﾘｯｼﾞ</t>
    <phoneticPr fontId="2"/>
  </si>
  <si>
    <t>TN-297Y ﾄﾅｰｶｰﾄﾘｯｼﾞ</t>
    <phoneticPr fontId="2"/>
  </si>
  <si>
    <t>PRTB79E</t>
  </si>
  <si>
    <t>PRTB80E</t>
  </si>
  <si>
    <t>PRT501E</t>
    <phoneticPr fontId="2"/>
  </si>
  <si>
    <t>PRT503E</t>
  </si>
  <si>
    <t>PRT502E</t>
    <phoneticPr fontId="2"/>
  </si>
  <si>
    <t>PRT504E</t>
    <phoneticPr fontId="2"/>
  </si>
  <si>
    <t>PRT777E</t>
    <phoneticPr fontId="2"/>
  </si>
  <si>
    <t>PRTB66E</t>
    <phoneticPr fontId="2"/>
  </si>
  <si>
    <t>PRTB88E</t>
    <phoneticPr fontId="2"/>
  </si>
  <si>
    <t>337/CRG-337 ﾄﾅｰｶｰﾄﾘｯｼﾞ</t>
    <phoneticPr fontId="2"/>
  </si>
  <si>
    <t>306 ﾄﾅｰｶｰﾄﾘｯｼﾞ</t>
    <phoneticPr fontId="2"/>
  </si>
  <si>
    <t>328 ﾄﾅｰｶｰﾄﾘｯｼﾞ</t>
    <phoneticPr fontId="2"/>
  </si>
  <si>
    <t>PFI－107 ｲﾝｸﾀﾝｸ 染料ブラック</t>
    <rPh sb="15" eb="17">
      <t>センリョウ</t>
    </rPh>
    <phoneticPr fontId="2"/>
  </si>
  <si>
    <t>ＰFＩ－107 ｲﾝｸﾀﾝｸ 染料シアン</t>
    <phoneticPr fontId="2"/>
  </si>
  <si>
    <t>ＰFＩ－107 ｲﾝｸﾀﾝｸ 染料マゼンタ</t>
    <phoneticPr fontId="2"/>
  </si>
  <si>
    <t>ＰFＩ－107 ｲﾝｸﾀﾝｸ 染料イエロー</t>
    <phoneticPr fontId="2"/>
  </si>
  <si>
    <t>PGI－2300XLBK ｲﾝｸﾀﾝｸ</t>
    <phoneticPr fontId="2"/>
  </si>
  <si>
    <t>PGI-2300XLC ｲﾝｸﾀﾝｸ</t>
    <phoneticPr fontId="2"/>
  </si>
  <si>
    <t>PGI-2300XLM ｲﾝｸﾀﾝｸ</t>
    <phoneticPr fontId="2"/>
  </si>
  <si>
    <t>PGI-2300XLY ｲﾝｸﾀﾝｸ</t>
    <phoneticPr fontId="2"/>
  </si>
  <si>
    <t>304 ﾄﾅｰｶｰﾄﾘｯｼﾞ</t>
    <phoneticPr fontId="2"/>
  </si>
  <si>
    <t>418BK/318K ﾄﾅｰｶｰﾄﾘｯｼﾞ</t>
    <phoneticPr fontId="2"/>
  </si>
  <si>
    <t>418C ﾄﾅｰｶｰﾄﾘｯｼﾞ</t>
    <phoneticPr fontId="2"/>
  </si>
  <si>
    <t>418M ﾄﾅｰｶｰﾄﾘｯｼﾞ</t>
    <phoneticPr fontId="2"/>
  </si>
  <si>
    <t>418Y ﾄﾅｰｶｰﾄﾘｯｼﾞ</t>
    <phoneticPr fontId="2"/>
  </si>
  <si>
    <t>LPB4T17 ETｶｰﾄﾘｯｼﾞ Mｻｲｽﾞ</t>
    <phoneticPr fontId="2"/>
  </si>
  <si>
    <t>SCRCPT002</t>
    <phoneticPr fontId="2"/>
  </si>
  <si>
    <t>SCRCPT004</t>
    <phoneticPr fontId="2"/>
  </si>
  <si>
    <t>SCRCPT001</t>
    <phoneticPr fontId="2"/>
  </si>
  <si>
    <t>SCRCPT007</t>
    <phoneticPr fontId="2"/>
  </si>
  <si>
    <t>SCRCPT012</t>
    <phoneticPr fontId="2"/>
  </si>
  <si>
    <t>SCRCPT013</t>
    <phoneticPr fontId="2"/>
  </si>
  <si>
    <t>SCRCPT014</t>
    <phoneticPr fontId="2"/>
  </si>
  <si>
    <t>SCRCPT015</t>
    <phoneticPr fontId="2"/>
  </si>
  <si>
    <t>SCRCPT018</t>
    <phoneticPr fontId="2"/>
  </si>
  <si>
    <t>LPC3T21K ETｶｰﾄﾘｯｼﾞ ﾌﾞﾗｯｸ</t>
    <phoneticPr fontId="2"/>
  </si>
  <si>
    <t>LPC3T21C ETｶｰﾄﾘｯｼﾞ ｼｱﾝ</t>
    <phoneticPr fontId="2"/>
  </si>
  <si>
    <t>LPC3T21M ETｶｰﾄﾘｯｼﾞ ﾏｾﾞﾝﾀ</t>
    <phoneticPr fontId="2"/>
  </si>
  <si>
    <t>LPC3T21Y ETｶｰﾄﾘｯｼﾞ ｲｴﾛｰ</t>
    <phoneticPr fontId="2"/>
  </si>
  <si>
    <t>SCRCPT029</t>
    <phoneticPr fontId="2"/>
  </si>
  <si>
    <t>SCRCPT030</t>
  </si>
  <si>
    <t>SCRCPT031</t>
  </si>
  <si>
    <t>SCRCPT032</t>
  </si>
  <si>
    <t>SCRCPT025</t>
    <phoneticPr fontId="2"/>
  </si>
  <si>
    <t>SCRCPT033</t>
    <phoneticPr fontId="2"/>
  </si>
  <si>
    <t>SCRCPT026</t>
  </si>
  <si>
    <t>SCRCPT027</t>
  </si>
  <si>
    <t>SCRCPT028</t>
  </si>
  <si>
    <t>IPSiO SPﾄﾅｰｶｰﾄﾘｯｼﾞ3400H</t>
    <phoneticPr fontId="2"/>
  </si>
  <si>
    <t>SCRCPT035</t>
    <phoneticPr fontId="2"/>
  </si>
  <si>
    <t>IPSiO SPﾄﾅｰC820H ﾌﾞﾗｯｸ</t>
    <phoneticPr fontId="2"/>
  </si>
  <si>
    <t>IPSiO SPﾄﾅｰC820H ｼｱﾝ</t>
    <phoneticPr fontId="2"/>
  </si>
  <si>
    <t>IPSiO SPﾄﾅｰC820H ﾏｾﾞﾝﾀ</t>
    <phoneticPr fontId="2"/>
  </si>
  <si>
    <t>IPSiO SPﾄﾅｰC820H ｲｴﾛｰ</t>
    <phoneticPr fontId="2"/>
  </si>
  <si>
    <t>SCRCPT041</t>
    <phoneticPr fontId="2"/>
  </si>
  <si>
    <t>SCRCPT042</t>
  </si>
  <si>
    <t>SCRCPT043</t>
  </si>
  <si>
    <t>SCRCPT044</t>
  </si>
  <si>
    <t>SCRCPT045</t>
  </si>
  <si>
    <t>SCRCPT046</t>
  </si>
  <si>
    <t>IPSiO SPﾄﾞﾗﾑﾕﾆｯﾄC820 ﾌﾞﾗｯｸ</t>
    <phoneticPr fontId="2"/>
  </si>
  <si>
    <t>IPSiO SPﾄﾞﾗﾑﾕﾆｯﾄC820 ｶﾗｰ</t>
    <phoneticPr fontId="2"/>
  </si>
  <si>
    <t>SCRCPT054</t>
    <phoneticPr fontId="2"/>
  </si>
  <si>
    <t>SCRCPT055</t>
  </si>
  <si>
    <t>SCRCPT057</t>
  </si>
  <si>
    <t>SCRCPT056</t>
    <phoneticPr fontId="2"/>
  </si>
  <si>
    <t>SCRCPT065</t>
    <phoneticPr fontId="2"/>
  </si>
  <si>
    <t xml:space="preserve">IPSiO SPﾄﾅｰ4500H </t>
    <phoneticPr fontId="2"/>
  </si>
  <si>
    <t>SCRCPT068</t>
    <phoneticPr fontId="2"/>
  </si>
  <si>
    <t>SCRCPT080</t>
    <phoneticPr fontId="2"/>
  </si>
  <si>
    <t>SCRCPT081</t>
  </si>
  <si>
    <t>SCRCPT082</t>
  </si>
  <si>
    <t>SCRCPT083</t>
  </si>
  <si>
    <t>SCRCPT084</t>
  </si>
  <si>
    <t>SCRCPT085</t>
  </si>
  <si>
    <t>SCRCPT087</t>
    <phoneticPr fontId="2"/>
  </si>
  <si>
    <t>SCRCPT088</t>
  </si>
  <si>
    <t>SCRCPT089</t>
  </si>
  <si>
    <t>SCRCPT090</t>
  </si>
  <si>
    <t>SCRCPT091</t>
  </si>
  <si>
    <t>SCRCPT094</t>
    <phoneticPr fontId="2"/>
  </si>
  <si>
    <t>SCRCPT095</t>
  </si>
  <si>
    <t>SCRCPT096</t>
  </si>
  <si>
    <t>SCRCPT097</t>
  </si>
  <si>
    <t>SCRCPT098</t>
  </si>
  <si>
    <t>SCRCPT099</t>
  </si>
  <si>
    <t>ICBK50 ｲﾝｸｶｰﾄﾘｯｼﾞ ﾌﾞﾗｯｸ</t>
    <phoneticPr fontId="2"/>
  </si>
  <si>
    <t>ICLC50 ｲﾝｸｶｰﾄﾘｯｼﾞ ﾗｲﾄｼｱﾝ</t>
    <phoneticPr fontId="2"/>
  </si>
  <si>
    <t>ICLM50 ｲﾝｸｶｰﾄﾘｯｼﾞ ﾗｲﾄﾏｾﾞﾝﾀ</t>
    <phoneticPr fontId="2"/>
  </si>
  <si>
    <t>ICY50 ｲﾝｸｶｰﾄﾘｯｼﾞ ｲｴﾛｰ</t>
    <phoneticPr fontId="2"/>
  </si>
  <si>
    <t>ICM50 ｲﾝｸｶｰﾄﾘｯｼﾞ ﾏｾﾞﾝﾀ</t>
    <phoneticPr fontId="2"/>
  </si>
  <si>
    <t>ICC50 ｲﾝｸｶｰﾄﾘｯｼﾞ ｼｱﾝ</t>
    <phoneticPr fontId="2"/>
  </si>
  <si>
    <t>SCRCPT108</t>
    <phoneticPr fontId="2"/>
  </si>
  <si>
    <t>SCRCPT109</t>
  </si>
  <si>
    <t>SCRCPT110</t>
  </si>
  <si>
    <t>SCRCPT111</t>
  </si>
  <si>
    <t>SCRCPT112</t>
  </si>
  <si>
    <t>SCRCPT113</t>
  </si>
  <si>
    <t>ICBK69 ｲﾝｸｶｰﾄﾘｯｼﾞ ﾌﾞﾗｯｸ</t>
    <phoneticPr fontId="2"/>
  </si>
  <si>
    <t>SCRCPT115</t>
    <phoneticPr fontId="2"/>
  </si>
  <si>
    <t>SCRCPT116</t>
  </si>
  <si>
    <t>SCRCPT117</t>
  </si>
  <si>
    <t>SCRCPT118</t>
  </si>
  <si>
    <t>SCRCPT119</t>
  </si>
  <si>
    <t>SCRCPT121</t>
    <phoneticPr fontId="2"/>
  </si>
  <si>
    <t>SCRCPT122</t>
  </si>
  <si>
    <t>SCRCPT123</t>
  </si>
  <si>
    <t>SCRCPT124</t>
  </si>
  <si>
    <t>SCRCPT125</t>
  </si>
  <si>
    <t>SCRCPT126</t>
  </si>
  <si>
    <t>SCRCPT128</t>
    <phoneticPr fontId="2"/>
  </si>
  <si>
    <t>SCRCPT129</t>
  </si>
  <si>
    <t>SCRCPT130</t>
  </si>
  <si>
    <t>SCRCPT131</t>
  </si>
  <si>
    <t>SCRCPT132</t>
  </si>
  <si>
    <t>SCRCPT133</t>
  </si>
  <si>
    <t>SCRCPT135</t>
    <phoneticPr fontId="2"/>
  </si>
  <si>
    <t>IPSiO SPﾄﾅｰ4500</t>
    <phoneticPr fontId="2"/>
  </si>
  <si>
    <t>SCRCPT136</t>
    <phoneticPr fontId="2"/>
  </si>
  <si>
    <t>TNR-C4KC1 ﾄﾅｰｶｰﾄﾘｯｼﾞ ｼｱﾝ</t>
    <phoneticPr fontId="2"/>
  </si>
  <si>
    <t>TNR-C4KM1 ﾄﾅｰｶｰﾄﾘｯｼﾞ ﾏｾﾞﾝﾀﾞ</t>
    <phoneticPr fontId="2"/>
  </si>
  <si>
    <t>TNR-C4KY1 ﾄﾅｰｶｰﾄﾘｯｼﾞ ｲｴﾛｰ</t>
    <phoneticPr fontId="2"/>
  </si>
  <si>
    <t>SCRCPT139</t>
    <phoneticPr fontId="2"/>
  </si>
  <si>
    <t>SCRCPT140</t>
  </si>
  <si>
    <t>SCRCPT141</t>
  </si>
  <si>
    <t>SCRCPT142</t>
  </si>
  <si>
    <t>SCRCPT143</t>
    <phoneticPr fontId="2"/>
  </si>
  <si>
    <t>SCRCPT144</t>
  </si>
  <si>
    <t>SCRCPT149</t>
    <phoneticPr fontId="2"/>
  </si>
  <si>
    <t>SCRCPT150</t>
  </si>
  <si>
    <t>SCRCPT151</t>
  </si>
  <si>
    <t>SCRCPT152</t>
  </si>
  <si>
    <t>TNR-M4G2 ﾄﾅｰｶｰﾄﾘｯｼﾞ</t>
    <phoneticPr fontId="2"/>
  </si>
  <si>
    <t>SCRCPT157</t>
    <phoneticPr fontId="2"/>
  </si>
  <si>
    <t>SCRCPT159</t>
    <phoneticPr fontId="2"/>
  </si>
  <si>
    <t>SCRCPT160</t>
    <phoneticPr fontId="2"/>
  </si>
  <si>
    <t>CWAA0731 ﾄﾅｰ回収ﾎﾞﾄﾙ</t>
    <phoneticPr fontId="2"/>
  </si>
  <si>
    <t>SCRCPT161</t>
    <phoneticPr fontId="2"/>
  </si>
  <si>
    <t>ITH-C ｲﾝｸｶｰﾄﾘｯｼﾞ ｼｱﾝ</t>
    <phoneticPr fontId="2"/>
  </si>
  <si>
    <t>ITH-M ｲﾝｸｶｰﾄﾘｯｼﾞ ﾏｾﾞﾝﾀ</t>
    <phoneticPr fontId="2"/>
  </si>
  <si>
    <t>ITH-Y ｲﾝｸｶｰﾄﾘｯｼﾞ ｲｴﾛｰ</t>
    <phoneticPr fontId="2"/>
  </si>
  <si>
    <t>ITH-LC ｲﾝｸｶｰﾄﾘｯｼﾞ ﾗｲﾄｼｱﾝ</t>
    <phoneticPr fontId="2"/>
  </si>
  <si>
    <t>ITH-LM ｲﾝｸｶｰﾄﾘｯｼﾞ ﾗｲﾄﾏｾﾞﾝﾀ</t>
    <phoneticPr fontId="2"/>
  </si>
  <si>
    <t>SCRCPT197</t>
    <phoneticPr fontId="2"/>
  </si>
  <si>
    <t>SCRCPT198</t>
  </si>
  <si>
    <t>SCRCPT199</t>
  </si>
  <si>
    <t>SCRCPT200</t>
  </si>
  <si>
    <t>SCRCPT201</t>
  </si>
  <si>
    <t>LPC3T33K　ﾄﾅｰｶｰﾄﾘｯｼﾞ ﾌﾞﾗｯｸ</t>
    <phoneticPr fontId="2"/>
  </si>
  <si>
    <t>LPC3T33C　ﾄﾅｰｶｰﾄﾘｯｼﾞ ｼｱﾝ</t>
    <phoneticPr fontId="2"/>
  </si>
  <si>
    <t>LPC3T33M　ﾄﾅｰｶｰﾄﾘｯｼﾞ ﾏｾﾞﾝﾀ</t>
    <phoneticPr fontId="2"/>
  </si>
  <si>
    <t>LPC3T33Y　ﾄﾅｰｶｰﾄﾘｯｼﾞ ｲｴﾛｰ</t>
    <phoneticPr fontId="2"/>
  </si>
  <si>
    <t>SCRCPT164</t>
    <phoneticPr fontId="2"/>
  </si>
  <si>
    <t>SCRCPT165</t>
  </si>
  <si>
    <t>SCRCPT166</t>
  </si>
  <si>
    <t>SCRCPT167</t>
  </si>
  <si>
    <t>LPC3T31K ﾄﾅｰｶｰﾄﾘｯｼﾞ ﾌﾞﾗｯｸ</t>
    <phoneticPr fontId="2"/>
  </si>
  <si>
    <t>LPC3T31C ﾄﾅｰｶｰﾄﾘｯｼﾞ ｼｱﾝ</t>
    <phoneticPr fontId="2"/>
  </si>
  <si>
    <t>LPC3T31M ﾄﾅｰｶｰﾄﾘｯｼﾞ ﾏｾﾞﾝﾀ</t>
    <phoneticPr fontId="2"/>
  </si>
  <si>
    <t>LPC3T31Y ﾄﾅｰｶｰﾄﾘｯｼﾞ ｲｴﾛｰ</t>
    <phoneticPr fontId="2"/>
  </si>
  <si>
    <t>SCRCPT168</t>
    <phoneticPr fontId="2"/>
  </si>
  <si>
    <t>SCRCPT169</t>
  </si>
  <si>
    <t>SCRCPT170</t>
  </si>
  <si>
    <t>SCRCPT171</t>
  </si>
  <si>
    <t>TN0721</t>
    <phoneticPr fontId="2"/>
  </si>
  <si>
    <t>WT-223CL 廃ﾄﾅｰﾎﾞｯｸｽ</t>
    <rPh sb="9" eb="10">
      <t>ハイ</t>
    </rPh>
    <phoneticPr fontId="2"/>
  </si>
  <si>
    <t>TN122B</t>
    <phoneticPr fontId="2"/>
  </si>
  <si>
    <t>IPSiO SP廃ﾄﾅｰﾎﾞﾄﾙC810</t>
    <phoneticPr fontId="2"/>
  </si>
  <si>
    <t>TN1927</t>
    <phoneticPr fontId="2"/>
  </si>
  <si>
    <t>TN206X</t>
    <phoneticPr fontId="2"/>
  </si>
  <si>
    <t>TN240X</t>
    <phoneticPr fontId="2"/>
  </si>
  <si>
    <t>TN241X</t>
  </si>
  <si>
    <t>TN242X</t>
  </si>
  <si>
    <t>TN243X</t>
  </si>
  <si>
    <t>TN244X</t>
    <phoneticPr fontId="2"/>
  </si>
  <si>
    <t>LPC3K17 感光体ﾕﾆｯﾄ ｶﾗｰ  CMY共通</t>
    <rPh sb="24" eb="26">
      <t>キョウツウ</t>
    </rPh>
    <phoneticPr fontId="2"/>
  </si>
  <si>
    <t>TN249E</t>
    <phoneticPr fontId="2"/>
  </si>
  <si>
    <t>TN250E</t>
    <phoneticPr fontId="2"/>
  </si>
  <si>
    <t>TN251E</t>
    <phoneticPr fontId="2"/>
  </si>
  <si>
    <t>TN2597</t>
    <phoneticPr fontId="2"/>
  </si>
  <si>
    <t>IPSiO SPﾄﾞﾗﾑﾕﾆｯﾄ4500</t>
    <phoneticPr fontId="2"/>
  </si>
  <si>
    <t>TN2677</t>
    <phoneticPr fontId="2"/>
  </si>
  <si>
    <t>TN287E</t>
    <phoneticPr fontId="2"/>
  </si>
  <si>
    <t>TN291C</t>
    <phoneticPr fontId="2"/>
  </si>
  <si>
    <t>TN290C</t>
    <phoneticPr fontId="2"/>
  </si>
  <si>
    <t>TN289C</t>
    <phoneticPr fontId="2"/>
  </si>
  <si>
    <t>TN288C</t>
    <phoneticPr fontId="2"/>
  </si>
  <si>
    <t>TN288E</t>
    <phoneticPr fontId="2"/>
  </si>
  <si>
    <t>TN289E</t>
    <phoneticPr fontId="2"/>
  </si>
  <si>
    <t>TN291E</t>
    <phoneticPr fontId="2"/>
  </si>
  <si>
    <t>TN295E</t>
    <phoneticPr fontId="2"/>
  </si>
  <si>
    <t>TN292E</t>
    <phoneticPr fontId="2"/>
  </si>
  <si>
    <t>TN293E</t>
  </si>
  <si>
    <t>TN294E</t>
  </si>
  <si>
    <t>TN301E</t>
    <phoneticPr fontId="2"/>
  </si>
  <si>
    <t>TN300C</t>
    <phoneticPr fontId="2"/>
  </si>
  <si>
    <t>TN301C</t>
  </si>
  <si>
    <t>TN302C</t>
  </si>
  <si>
    <t>TN303C</t>
  </si>
  <si>
    <t>LPC4TCU9 定着ﾕﾆｯﾄ</t>
    <rPh sb="9" eb="11">
      <t>テイチャク</t>
    </rPh>
    <phoneticPr fontId="2"/>
  </si>
  <si>
    <t>TN305E</t>
    <phoneticPr fontId="2"/>
  </si>
  <si>
    <t>TN325X</t>
    <phoneticPr fontId="2"/>
  </si>
  <si>
    <t>TN326X</t>
  </si>
  <si>
    <t>TN327X</t>
  </si>
  <si>
    <t>TN328X</t>
  </si>
  <si>
    <t>TN329X</t>
    <phoneticPr fontId="2"/>
  </si>
  <si>
    <t>TN368E</t>
    <phoneticPr fontId="2"/>
  </si>
  <si>
    <t>TN371E</t>
    <phoneticPr fontId="2"/>
  </si>
  <si>
    <t>TN370E</t>
    <phoneticPr fontId="2"/>
  </si>
  <si>
    <t>TN369E</t>
    <phoneticPr fontId="2"/>
  </si>
  <si>
    <t>LPB3T32V ETｶｰﾄﾘｯｼﾞ</t>
    <phoneticPr fontId="2"/>
  </si>
  <si>
    <t>TN439E</t>
    <phoneticPr fontId="2"/>
  </si>
  <si>
    <t>品名コードを式で検索</t>
    <rPh sb="0" eb="2">
      <t>ヒンメイ</t>
    </rPh>
    <rPh sb="6" eb="7">
      <t>シキ</t>
    </rPh>
    <rPh sb="8" eb="10">
      <t>ケンサク</t>
    </rPh>
    <phoneticPr fontId="2"/>
  </si>
  <si>
    <t>2021年4月～2022年1月　納品実績</t>
    <rPh sb="4" eb="5">
      <t>ネン</t>
    </rPh>
    <rPh sb="6" eb="7">
      <t>ガツ</t>
    </rPh>
    <rPh sb="12" eb="13">
      <t>ネン</t>
    </rPh>
    <rPh sb="14" eb="15">
      <t>ガツ</t>
    </rPh>
    <rPh sb="16" eb="18">
      <t>ノウヒン</t>
    </rPh>
    <rPh sb="18" eb="20">
      <t>ジッセキ</t>
    </rPh>
    <phoneticPr fontId="6"/>
  </si>
  <si>
    <t>品名ｺｰﾄﾞ</t>
  </si>
  <si>
    <t>品名_当時</t>
  </si>
  <si>
    <t>売上ｾｯﾄ数量</t>
  </si>
  <si>
    <t>数量</t>
    <rPh sb="0" eb="2">
      <t>スウリョウ</t>
    </rPh>
    <phoneticPr fontId="6"/>
  </si>
  <si>
    <t xml:space="preserve">.SDG70A3R </t>
  </si>
  <si>
    <t>リサイクルカット判Ｇ７０　Ａ３　１５００枚</t>
  </si>
  <si>
    <t xml:space="preserve">.SDG70A4R </t>
  </si>
  <si>
    <t>リサイクルカット判Ｇ７０　Ａ４　２５００枚</t>
  </si>
  <si>
    <t xml:space="preserve">NJ288C    </t>
  </si>
  <si>
    <t>インクカートリッジＢＣ－３１０　ブラック</t>
  </si>
  <si>
    <t xml:space="preserve">NJ289C    </t>
  </si>
  <si>
    <t>インクカートリッジＢＣ－３１１　３色</t>
  </si>
  <si>
    <t xml:space="preserve">NJ298C    </t>
  </si>
  <si>
    <t>インクタンクＢＣＩ－３２６＋ＢＣＩ－３２５／６ＭＰ</t>
  </si>
  <si>
    <t xml:space="preserve">NJ373C    </t>
  </si>
  <si>
    <t>インクタンクＰＧＩ－２３００ＸＬＢＫ</t>
  </si>
  <si>
    <t xml:space="preserve">NJ374C    </t>
  </si>
  <si>
    <t>インクタンクＰＧＩ－２３００ＸＬＣ</t>
  </si>
  <si>
    <t xml:space="preserve">NJ375C    </t>
  </si>
  <si>
    <t>インクタンクＰＧＩ－２３００ＸＬＭ</t>
  </si>
  <si>
    <t xml:space="preserve">NJ376C    </t>
  </si>
  <si>
    <t>インクタンクＰＧＩ－２３００ＸＬＹ</t>
  </si>
  <si>
    <t xml:space="preserve">NJ387C    </t>
  </si>
  <si>
    <t>インクタンク　ＰＦＩ－１０７　染料シアン</t>
  </si>
  <si>
    <t xml:space="preserve">NJ388C    </t>
  </si>
  <si>
    <t>インクタンク　ＰＦＩ－１０７　染料マゼンタ</t>
  </si>
  <si>
    <t xml:space="preserve">NJ389C    </t>
  </si>
  <si>
    <t>インクタンク　ＰＦＩ－１０７　染料イエロー</t>
  </si>
  <si>
    <t xml:space="preserve">NJ473E    </t>
  </si>
  <si>
    <t>インクカートリッジＩＣＢＫ７５</t>
  </si>
  <si>
    <t xml:space="preserve">NJ474E    </t>
  </si>
  <si>
    <t>インクカートリッジＩＣＣ７５</t>
  </si>
  <si>
    <t xml:space="preserve">NJ475E    </t>
  </si>
  <si>
    <t>インクカートリッジＩＣＭ７５</t>
  </si>
  <si>
    <t xml:space="preserve">NJ476E    </t>
  </si>
  <si>
    <t>インクカートリッジＩＣＹ７５</t>
  </si>
  <si>
    <t xml:space="preserve">NJ480C    </t>
  </si>
  <si>
    <t>インクＢＣＩ－３８０ＸＬＰＧＢＫブラック大容量</t>
  </si>
  <si>
    <t xml:space="preserve">NJ481C    </t>
  </si>
  <si>
    <t>インクＢＣＩ－３８１＋３８０／６ＭＰマルチパック</t>
  </si>
  <si>
    <t xml:space="preserve">NJ506C    </t>
  </si>
  <si>
    <t>ＦＩＮＥカートリッジＢＣ－３４６ＸＬ３色大容量</t>
  </si>
  <si>
    <t xml:space="preserve">NJ508C    </t>
  </si>
  <si>
    <t>ＦＩＮＥカートリッジＢＣ－３４５ＸＬブラック大容量</t>
  </si>
  <si>
    <t>インクカートリッジＩＣＢＫ７７</t>
  </si>
  <si>
    <t xml:space="preserve">NJ527E    </t>
  </si>
  <si>
    <t>インクカートリッジＩＣＢＫ７８</t>
  </si>
  <si>
    <t xml:space="preserve">NJ528E    </t>
  </si>
  <si>
    <t>インクカートリッジＩＣＣ７８</t>
  </si>
  <si>
    <t xml:space="preserve">NJ529E    </t>
  </si>
  <si>
    <t>インクカートリッジＩＣＭ７８</t>
  </si>
  <si>
    <t xml:space="preserve">NJ530E    </t>
  </si>
  <si>
    <t>インクカートリッジＩＣＹ７８</t>
  </si>
  <si>
    <t>インクタンク　ＢＣＩ－３８１ＸＬＧＹグレー</t>
  </si>
  <si>
    <t xml:space="preserve">NJ590C    </t>
  </si>
  <si>
    <t>インクタンク　ＢＣＩ－３８１ＸＬＢＫ　ブラック</t>
  </si>
  <si>
    <t xml:space="preserve">NJ591C    </t>
  </si>
  <si>
    <t>インクタンク　ＢＣＩ－３８１ＸＬＹ　イエロー</t>
  </si>
  <si>
    <t xml:space="preserve">NJ592C    </t>
  </si>
  <si>
    <t>インクタンク　ＢＣＩ－３８１ＸＬＭ　マゼンタ</t>
  </si>
  <si>
    <t xml:space="preserve">NJ593C    </t>
  </si>
  <si>
    <t>インクタンク　ＢＣＩ－３８１ＸＬＣ　シアン</t>
  </si>
  <si>
    <t>メンテナンスボックスＥＰＭＢ１</t>
  </si>
  <si>
    <t xml:space="preserve">NJ616E    </t>
  </si>
  <si>
    <t>インクボトルＭＫＡ－ＢＫ　マラカス　ブラック</t>
  </si>
  <si>
    <t xml:space="preserve">NJ617E    </t>
  </si>
  <si>
    <t>インクボトルＨＮＡ－Ｃ　ハーモニカ　シアン</t>
  </si>
  <si>
    <t xml:space="preserve">NJ618E    </t>
  </si>
  <si>
    <t>インクボトルＨＮＡ－Ｍ　ハーモニカ　マゼンタ</t>
  </si>
  <si>
    <t>インクタンクＢＣＩ－３００　ＰＧＢＫ　黒</t>
  </si>
  <si>
    <t xml:space="preserve">NJ619E    </t>
  </si>
  <si>
    <t>インクボトルＨＮＡ－Ｙ　ハーモニカ　イエロー</t>
  </si>
  <si>
    <t>インクタンクＢＣＩ－３０１ＢＫ　黒</t>
  </si>
  <si>
    <t xml:space="preserve">NJ620E    </t>
  </si>
  <si>
    <t>インクボトルＨＮＡ－ＰＢハーモニカ　フォトブラック</t>
  </si>
  <si>
    <t>インクタンクＢＣＩ－３０１Ｃ　シアン</t>
  </si>
  <si>
    <t>インクタンクＢＣＩ－３０１Ｍ　マゼンタ</t>
  </si>
  <si>
    <t>インクタンクＢＣＩ－３０１Ｙ　イエロー</t>
  </si>
  <si>
    <t xml:space="preserve">NJ660E    </t>
  </si>
  <si>
    <t>ＩＣＢＫ８６インクカートリッジ　ブラック</t>
  </si>
  <si>
    <t>ＩＰ０１ＫＢインクパック　ブラックＬサイズ</t>
  </si>
  <si>
    <t>ＩＰ０１ＣＢインクパック　シアンＬサイズ</t>
  </si>
  <si>
    <t>ＩＰ０１ＭＢインクパック　マゼンタＬサイズ</t>
  </si>
  <si>
    <t>ＩＰ０１ＹＢインクパック　イエローＬサイズ</t>
  </si>
  <si>
    <t xml:space="preserve">NJ672E    </t>
  </si>
  <si>
    <t>インクカートリッジＩＢ０６ＫＡブラック</t>
  </si>
  <si>
    <t xml:space="preserve">NJ673E    </t>
  </si>
  <si>
    <t>インクカートリッジＩＢ０６ＣＡシアン</t>
  </si>
  <si>
    <t xml:space="preserve">NJ674E    </t>
  </si>
  <si>
    <t>インクカートリッジＩＢ０６ＭＡマゼンタ</t>
  </si>
  <si>
    <t xml:space="preserve">NJ675E    </t>
  </si>
  <si>
    <t>インクカートリッジＩＢ０６ＹＡイエロー</t>
  </si>
  <si>
    <t>ＫＡＭ－６ＣＬ－Ｌカメ　６色パックＬ（増量）</t>
  </si>
  <si>
    <t>ＫＡＭ－ＢＫ－Ｌカメ　ブラックＬ（増量）</t>
  </si>
  <si>
    <t>ＫＡＭ－Ｃ－Ｌカメ　シアンＬ（増量）</t>
  </si>
  <si>
    <t>ＫＡＭ－ＬＣ－Ｌカメ　ライトシアンＬ（増量）</t>
  </si>
  <si>
    <t>ＫＡＭ－ＬＭ－Ｌカメ　ライトマゼンタＬ（増量）</t>
  </si>
  <si>
    <t>ＫＡＭ－Ｍ－Ｌカメ　マゼンタＬ（増量）</t>
  </si>
  <si>
    <t>ＫＡＭ－Ｙ－Ｌカメ　イエローＬ（増量）</t>
  </si>
  <si>
    <t xml:space="preserve">NJ755E    </t>
  </si>
  <si>
    <t>メンテナンスボックスＥＷＭＢ１</t>
  </si>
  <si>
    <t>インクカートリッジ　ブラック　大容量　ＩＢ０９ＫＢ</t>
  </si>
  <si>
    <t>インクカートリッジ　シアン　大容量　ＩＢ０９ＣＢ</t>
  </si>
  <si>
    <t>インクカートリッジ　マゼンタ　大容量　ＩＢ０９ＭＢ</t>
  </si>
  <si>
    <t>インクカートリッジ　イエロー　大容量　ＩＢ０９ＹＢ</t>
  </si>
  <si>
    <t>インクカートリッジ　４色パック　ＩＢ１０ＣＬ４Ａ</t>
  </si>
  <si>
    <t>インクカートリッジ　ブラック　ＩＢ１０ＫＡ</t>
  </si>
  <si>
    <t>インクカートリッジ　サツマイモ　ＳＡＴ－６ＣＬ</t>
  </si>
  <si>
    <t>インクカートリッジ　サツマイモ　ＳＡＴ－ＢＫ</t>
  </si>
  <si>
    <t xml:space="preserve">PRT072E   </t>
  </si>
  <si>
    <t>ＥＴカートリッジＬＰＣ４Ｔ８Ｋエネックス製</t>
  </si>
  <si>
    <t xml:space="preserve">PRT168E   </t>
  </si>
  <si>
    <t>プールトナーＴＮ－４８Ｊエネックス製</t>
  </si>
  <si>
    <t xml:space="preserve">PRT309E   </t>
  </si>
  <si>
    <t>プールドラムＰＲ－Ｌ９３００Ｃ－３１エネックス製</t>
  </si>
  <si>
    <t xml:space="preserve">PRT441E   </t>
  </si>
  <si>
    <t>プールトナーＴＮ－２７Ｊエネックス製</t>
  </si>
  <si>
    <t xml:space="preserve">PRT501E   </t>
  </si>
  <si>
    <t>プールＳＰトナー　ブラック　Ｃ２００エネックス製</t>
  </si>
  <si>
    <t xml:space="preserve">PRT502E   </t>
  </si>
  <si>
    <t>プールＳＰトナー　イエロー　Ｃ２００エネックス製</t>
  </si>
  <si>
    <t xml:space="preserve">PRT503E   </t>
  </si>
  <si>
    <t>プールＳＰトナー　マゼンタ　Ｃ２００エネックス製</t>
  </si>
  <si>
    <t xml:space="preserve">PRT504E   </t>
  </si>
  <si>
    <t>プールＳＰトナー　シアン　Ｃ２００エネックス製</t>
  </si>
  <si>
    <t xml:space="preserve">PRT511E   </t>
  </si>
  <si>
    <t>プールＤＲ－２２Ｊドラムエネックス製</t>
  </si>
  <si>
    <t xml:space="preserve">PRT777E   </t>
  </si>
  <si>
    <t>プール感光体ＬＰＣ３Ｋ１７Ｋ　エネックス製</t>
  </si>
  <si>
    <t xml:space="preserve">PRTB65E   </t>
  </si>
  <si>
    <t>プールトナー　ＴＮ－６２Ｊ　エネックス製</t>
  </si>
  <si>
    <t xml:space="preserve">PRTB66E   </t>
  </si>
  <si>
    <t>プールトナー　ＬＰＢ４Ｔ２４　エネックス製</t>
  </si>
  <si>
    <t xml:space="preserve">PRTB78E   </t>
  </si>
  <si>
    <t>プールトナー　ＴＮ－２９７Ｃ　エネックス製</t>
  </si>
  <si>
    <t xml:space="preserve">PRTB79E   </t>
  </si>
  <si>
    <t>プールトナー　ＴＮ－２９７Ｍ　エネックス製</t>
  </si>
  <si>
    <t xml:space="preserve">PRTB80E   </t>
  </si>
  <si>
    <t>プールトナー　ＴＮ－２９７Ｙ　エネックス製</t>
  </si>
  <si>
    <t>プールトナー　０４５Ｈブラック　エネックス製</t>
  </si>
  <si>
    <t>ＶＰ４３００ＬＲＣリボンカセット　汎用品</t>
  </si>
  <si>
    <t xml:space="preserve">SCRCPT001 </t>
  </si>
  <si>
    <t>再生トナーカートリッジ３０４</t>
  </si>
  <si>
    <t xml:space="preserve">SCRCPT002 </t>
  </si>
  <si>
    <t>再生トナー４０６</t>
  </si>
  <si>
    <t xml:space="preserve">SCRCPT004 </t>
  </si>
  <si>
    <t>再生トナー３２８</t>
  </si>
  <si>
    <t xml:space="preserve">SCRCPT007 </t>
  </si>
  <si>
    <t>再生トナーカートリッジ３０６</t>
  </si>
  <si>
    <t xml:space="preserve">SCRCPT012 </t>
  </si>
  <si>
    <t>再生トナー４１８ＢＫ／３１８Ｋ</t>
  </si>
  <si>
    <t xml:space="preserve">SCRCPT013 </t>
  </si>
  <si>
    <t>再生トナー４１８Ｃ</t>
  </si>
  <si>
    <t xml:space="preserve">SCRCPT014 </t>
  </si>
  <si>
    <t>再生トナー４１８Ｍ</t>
  </si>
  <si>
    <t xml:space="preserve">SCRCPT015 </t>
  </si>
  <si>
    <t>再生トナー４１８Ｙ</t>
  </si>
  <si>
    <t xml:space="preserve">SCRCPT018 </t>
  </si>
  <si>
    <t>再生トナーＬＰＢ４Ｔ１７</t>
  </si>
  <si>
    <t xml:space="preserve">SCRCPT025 </t>
  </si>
  <si>
    <t>再生トナーＬＰＣＡ３Ｔ１２Ｋ</t>
  </si>
  <si>
    <t xml:space="preserve">SCRCPT029 </t>
  </si>
  <si>
    <t>再生トナーＬＰＣ３Ｔ２１Ｋ</t>
  </si>
  <si>
    <t xml:space="preserve">SCRCPT030 </t>
  </si>
  <si>
    <t>再生トナーＬＰＣ３Ｔ２１Ｃ</t>
  </si>
  <si>
    <t xml:space="preserve">SCRCPT032 </t>
  </si>
  <si>
    <t>再生トナーＬＰＣ３Ｔ２１Ｙ</t>
  </si>
  <si>
    <t xml:space="preserve">SCRCPT033 </t>
  </si>
  <si>
    <t>再生トナーＬＰＣＡ３Ｋ９感光体ドラム</t>
  </si>
  <si>
    <t xml:space="preserve">SCRCPT035 </t>
  </si>
  <si>
    <t>再生トナーイプシオタイプ３４００Ｈ</t>
  </si>
  <si>
    <t xml:space="preserve">SCRCPT041 </t>
  </si>
  <si>
    <t>再生トナーＳＰＣ８２０Ｈブラック</t>
  </si>
  <si>
    <t xml:space="preserve">SCRCPT042 </t>
  </si>
  <si>
    <t>再生トナーＳＰＣ８２０Ｈシアン</t>
  </si>
  <si>
    <t xml:space="preserve">SCRCPT043 </t>
  </si>
  <si>
    <t>再生トナーＳＰＣ８２０Ｈマゼンタ</t>
  </si>
  <si>
    <t xml:space="preserve">SCRCPT044 </t>
  </si>
  <si>
    <t>再生トナーＳＰＣ８２０Ｈイエロー</t>
  </si>
  <si>
    <t xml:space="preserve">SCRCPT045 </t>
  </si>
  <si>
    <t>再生トナーＳＰドラムＣ８２０ブラック</t>
  </si>
  <si>
    <t xml:space="preserve">SCRCPT046 </t>
  </si>
  <si>
    <t>再生ドラムＳＰＣ８２０カラー</t>
  </si>
  <si>
    <t xml:space="preserve">SCRCPT054 </t>
  </si>
  <si>
    <t>再生トナーＣＴ２０１１２９大容量ＢＫ</t>
  </si>
  <si>
    <t xml:space="preserve">SCRCPT055 </t>
  </si>
  <si>
    <t>再生トナーＣＴ２０１１３０大容量Ｃ</t>
  </si>
  <si>
    <t xml:space="preserve">SCRCPT057 </t>
  </si>
  <si>
    <t>再生トナーＣＴ２０１１３２大容量Ｙ</t>
  </si>
  <si>
    <t xml:space="preserve">SCRCPT059 </t>
  </si>
  <si>
    <t>再生トナーＰＲ－Ｌ９３００Ｃ－１６大容量Ｙ</t>
  </si>
  <si>
    <t xml:space="preserve">SCRCPT060 </t>
  </si>
  <si>
    <t>再生トナーＰＲ－Ｌ９３００Ｃ－１７大容量Ｍ</t>
  </si>
  <si>
    <t xml:space="preserve">SCRCPT061 </t>
  </si>
  <si>
    <t>再生トナーＰＲ－Ｌ９３００Ｃ－１８大容量</t>
  </si>
  <si>
    <t xml:space="preserve">SCRCPT062 </t>
  </si>
  <si>
    <t>再生トナーＰＲ－Ｌ９３００Ｃ－１９大容量ＢＫ</t>
  </si>
  <si>
    <t xml:space="preserve">SCRCPT065 </t>
  </si>
  <si>
    <t>再生トナートナーカートリッジ３３７</t>
  </si>
  <si>
    <t xml:space="preserve">SCRCPT068 </t>
  </si>
  <si>
    <t>再生トナーＲＩＣＯＨ　ＳＰ　４５００Ｈ</t>
  </si>
  <si>
    <t xml:space="preserve">SCRCPT080 </t>
  </si>
  <si>
    <t>再生インクＢＣＩ－３２５ＰＧＢＫ</t>
  </si>
  <si>
    <t xml:space="preserve">SCRCPT082 </t>
  </si>
  <si>
    <t>再生インクＢＣＩ－３２６Ｃ</t>
  </si>
  <si>
    <t xml:space="preserve">SCRCPT083 </t>
  </si>
  <si>
    <t>再生インクＢＣＩ－３２６Ｍ</t>
  </si>
  <si>
    <t xml:space="preserve">SCRCPT084 </t>
  </si>
  <si>
    <t>再生インクＢＣＩ－３２６Ｙ</t>
  </si>
  <si>
    <t xml:space="preserve">SCRCPT087 </t>
  </si>
  <si>
    <t>再生インクＢＣＩ－３５０ＸＬＰＧＢＫ</t>
  </si>
  <si>
    <t xml:space="preserve">SCRCPT088 </t>
  </si>
  <si>
    <t>再生インクＢＣＩ－３５１ＸＬＢＫ</t>
  </si>
  <si>
    <t xml:space="preserve">SCRCPT089 </t>
  </si>
  <si>
    <t>再生インクＢＣＩ－３５１ＸＬＣ</t>
  </si>
  <si>
    <t xml:space="preserve">SCRCPT090 </t>
  </si>
  <si>
    <t>再生インクＢＣＩ－３５１ＸＬＭ</t>
  </si>
  <si>
    <t xml:space="preserve">SCRCPT091 </t>
  </si>
  <si>
    <t>再生インクＢＣＩ－３５１ＸＬＹ</t>
  </si>
  <si>
    <t xml:space="preserve">SCRCPT094 </t>
  </si>
  <si>
    <t>再生インクＢＣＩ－３７０ＸＬＰＧＢＫ</t>
  </si>
  <si>
    <t xml:space="preserve">SCRCPT095 </t>
  </si>
  <si>
    <t>再生インクＢＣＩ－３７１ＸＬＢＫ</t>
  </si>
  <si>
    <t xml:space="preserve">SCRCPT096 </t>
  </si>
  <si>
    <t>再生インクＢＣＩ－３７１ＸＬＣ</t>
  </si>
  <si>
    <t xml:space="preserve">SCRCPT097 </t>
  </si>
  <si>
    <t>再生インクＢＣＩ－３７１ＸＬＭ</t>
  </si>
  <si>
    <t xml:space="preserve">SCRCPT098 </t>
  </si>
  <si>
    <t>再生インクＢＣＩ－３７１ＸＬＹ</t>
  </si>
  <si>
    <t xml:space="preserve">SCRCPT099 </t>
  </si>
  <si>
    <t>再生インクＢＣＩ－３７１ＸＬＧＹ</t>
  </si>
  <si>
    <t xml:space="preserve">SCRCPT108 </t>
  </si>
  <si>
    <t>再生インクＩＣＢＫ５０</t>
  </si>
  <si>
    <t xml:space="preserve">SCRCPT109 </t>
  </si>
  <si>
    <t>再生インクＩＣＣ５０</t>
  </si>
  <si>
    <t xml:space="preserve">SCRCPT110 </t>
  </si>
  <si>
    <t>再生インクＩＣＭ５０</t>
  </si>
  <si>
    <t xml:space="preserve">SCRCPT111 </t>
  </si>
  <si>
    <t>再生インクＩＣＹ５０</t>
  </si>
  <si>
    <t xml:space="preserve">SCRCPT112 </t>
  </si>
  <si>
    <t>再生インクＩＣＬＣ５０</t>
  </si>
  <si>
    <t xml:space="preserve">SCRCPT113 </t>
  </si>
  <si>
    <t>再生インクＩＣＬＭ５０</t>
  </si>
  <si>
    <t xml:space="preserve">SCRCPT115 </t>
  </si>
  <si>
    <t>再生インクＩＣＢＫ６９</t>
  </si>
  <si>
    <t xml:space="preserve">SCRCPT116 </t>
  </si>
  <si>
    <t>再生インクＩＣＢＫ６９Ｌ</t>
  </si>
  <si>
    <t xml:space="preserve">SCRCPT117 </t>
  </si>
  <si>
    <t>再生インクＩＣＣ６９</t>
  </si>
  <si>
    <t xml:space="preserve">SCRCPT118 </t>
  </si>
  <si>
    <t>再生インクＩＣＭ６９</t>
  </si>
  <si>
    <t xml:space="preserve">SCRCPT121 </t>
  </si>
  <si>
    <t>再生インクＩＣＢＫ７０Ｌ</t>
  </si>
  <si>
    <t xml:space="preserve">SCRCPT122 </t>
  </si>
  <si>
    <t>再生インクＩＣＣ７０Ｌ</t>
  </si>
  <si>
    <t xml:space="preserve">SCRCPT123 </t>
  </si>
  <si>
    <t>再生インクＩＣＭ７０Ｌ</t>
  </si>
  <si>
    <t xml:space="preserve">SCRCPT124 </t>
  </si>
  <si>
    <t>再生インクＩＣＹ７０Ｌ</t>
  </si>
  <si>
    <t xml:space="preserve">SCRCPT125 </t>
  </si>
  <si>
    <t>再生インクＩＣＬＣ７０Ｌ</t>
  </si>
  <si>
    <t xml:space="preserve">SCRCPT126 </t>
  </si>
  <si>
    <t>再生インクＩＣＬＭ７０Ｌ</t>
  </si>
  <si>
    <t xml:space="preserve">SCRCPT128 </t>
  </si>
  <si>
    <t>再生インクＩＣＢＫ８０Ｌ</t>
  </si>
  <si>
    <t xml:space="preserve">SCRCPT129 </t>
  </si>
  <si>
    <t>再生インクＩＣＣ８０Ｌ</t>
  </si>
  <si>
    <t xml:space="preserve">SCRCPT130 </t>
  </si>
  <si>
    <t>再生インクＩＣＭ８０Ｌ</t>
  </si>
  <si>
    <t xml:space="preserve">SCRCPT131 </t>
  </si>
  <si>
    <t>再生インクＩＣＹ８０Ｌ</t>
  </si>
  <si>
    <t xml:space="preserve">SCRCPT132 </t>
  </si>
  <si>
    <t>再生インクＩＣＬＣ８０Ｌ</t>
  </si>
  <si>
    <t xml:space="preserve">SCRCPT133 </t>
  </si>
  <si>
    <t>再生インクＩＣＬＭ８０Ｌ</t>
  </si>
  <si>
    <t xml:space="preserve">SCRCPT135 </t>
  </si>
  <si>
    <t>再生トナーＲＩＣＯＨ　ＳＰ　４５００</t>
  </si>
  <si>
    <t xml:space="preserve">SCRCPT136 </t>
  </si>
  <si>
    <t>再生トナーＲＩＣＯＨ　ＳＰ　６４００Ｈ</t>
  </si>
  <si>
    <t xml:space="preserve">SCRCPT139 </t>
  </si>
  <si>
    <t>再生トナーＴＮＲ－Ｃ４ＫＫ１</t>
  </si>
  <si>
    <t xml:space="preserve">SCRCPT140 </t>
  </si>
  <si>
    <t>再生トナーＴＮＲ－Ｃ４ＫＣ１</t>
  </si>
  <si>
    <t xml:space="preserve">SCRCPT141 </t>
  </si>
  <si>
    <t>再生トナーＴＮＲ－Ｃ４ＫＭ１</t>
  </si>
  <si>
    <t xml:space="preserve">SCRCPT142 </t>
  </si>
  <si>
    <t>再生トナーＴＮＲ－Ｃ４ＫＹ１</t>
  </si>
  <si>
    <t xml:space="preserve">SCRCPT143 </t>
  </si>
  <si>
    <t>再生インクＢＣ‐３４０ＸＬ　リターン</t>
  </si>
  <si>
    <t xml:space="preserve">SCRCPT144 </t>
  </si>
  <si>
    <t>再生インクＢＣ‐３４１ＸＬ　３色カラー　リターン</t>
  </si>
  <si>
    <t xml:space="preserve">SCRCPT149 </t>
  </si>
  <si>
    <t>再生インクＩＣＢＫ７６</t>
  </si>
  <si>
    <t xml:space="preserve">SCRCPT150 </t>
  </si>
  <si>
    <t>再生インクＩＣＣ７６</t>
  </si>
  <si>
    <t xml:space="preserve">SCRCPT151 </t>
  </si>
  <si>
    <t>再生インクＩＣＭ７６</t>
  </si>
  <si>
    <t xml:space="preserve">SCRCPT152 </t>
  </si>
  <si>
    <t>再生インクＩＣＹ７６</t>
  </si>
  <si>
    <t xml:space="preserve">SCRCPT157 </t>
  </si>
  <si>
    <t>再生トナーＴＮＲ－Ｍ４Ｇ２</t>
  </si>
  <si>
    <t xml:space="preserve">SCRCPT159 </t>
  </si>
  <si>
    <t>再生インクＩＴＨ－ＢＫ</t>
  </si>
  <si>
    <t xml:space="preserve">SCRCPT160 </t>
  </si>
  <si>
    <t>再生インクＩＴＨ－６ＣＬ</t>
  </si>
  <si>
    <t xml:space="preserve">SCRCPT161 </t>
  </si>
  <si>
    <t>再生トナー回収ボトル　ＣＷＡＡ０７３１</t>
  </si>
  <si>
    <t xml:space="preserve">SCRCPT162 </t>
  </si>
  <si>
    <t>再生ドラムカートリッジＰＲ－Ｌ９９５０Ｃ－３１</t>
  </si>
  <si>
    <t xml:space="preserve">SCRCPT163 </t>
  </si>
  <si>
    <t>再生トナーＰＲ－Ｌ４７００－１２</t>
  </si>
  <si>
    <t xml:space="preserve">SCRCPT164 </t>
  </si>
  <si>
    <t>再生トナーＬＰＣ３Ｔ３３Ｋ</t>
  </si>
  <si>
    <t xml:space="preserve">SCRCPT165 </t>
  </si>
  <si>
    <t>再生トナーＬＰＣ３Ｔ３３Ｃ</t>
  </si>
  <si>
    <t xml:space="preserve">SCRCPT166 </t>
  </si>
  <si>
    <t>再生トナーＬＰＣ３Ｔ３３Ｍ</t>
  </si>
  <si>
    <t xml:space="preserve">SCRCPT167 </t>
  </si>
  <si>
    <t>再生トナーＬＰＣ３Ｔ３３Ｙ</t>
  </si>
  <si>
    <t xml:space="preserve">SCRCPT168 </t>
  </si>
  <si>
    <t>再生トナーＬＰＣ３Ｔ３１Ｋ</t>
  </si>
  <si>
    <t xml:space="preserve">SCRCPT169 </t>
  </si>
  <si>
    <t>再生トナーＬＰＣ３Ｔ３１Ｃ</t>
  </si>
  <si>
    <t xml:space="preserve">SCRCPT170 </t>
  </si>
  <si>
    <t>再生トナーＬＰＣ３Ｔ３１Ｍ</t>
  </si>
  <si>
    <t xml:space="preserve">SCRCPT171 </t>
  </si>
  <si>
    <t>再生トナーＬＰＣ３Ｔ３１Ｙ</t>
  </si>
  <si>
    <t xml:space="preserve">SCRCPT181 </t>
  </si>
  <si>
    <t>再生トナー大容量ＰＲ－Ｌ５９００Ｃ－１９</t>
  </si>
  <si>
    <t xml:space="preserve">SCRCPT182 </t>
  </si>
  <si>
    <t>再生トナー大容量ＰＲ－Ｌ５９００Ｃ－１６</t>
  </si>
  <si>
    <t xml:space="preserve">SCRCPT183 </t>
  </si>
  <si>
    <t>再生トナー大容量ＰＲ－Ｌ５９００Ｃ－１７</t>
  </si>
  <si>
    <t xml:space="preserve">SCRCPT184 </t>
  </si>
  <si>
    <t>再生トナー大容量ＰＲ－Ｌ５９００Ｃ－１８</t>
  </si>
  <si>
    <t xml:space="preserve">SCRCPT189 </t>
  </si>
  <si>
    <t>再生トナーＰＲ－Ｌ５５００－１２</t>
  </si>
  <si>
    <t xml:space="preserve">SCRCPT197 </t>
  </si>
  <si>
    <t>再生インクＩＴＨ－Ｃ</t>
  </si>
  <si>
    <t xml:space="preserve">SCRCPT198 </t>
  </si>
  <si>
    <t>再生インクＩＴＨ－Ｍ</t>
  </si>
  <si>
    <t xml:space="preserve">SCRCPT199 </t>
  </si>
  <si>
    <t>再生インクＩＴＨ－Ｙ</t>
  </si>
  <si>
    <t xml:space="preserve">SCRCPT200 </t>
  </si>
  <si>
    <t>再生インクＩＴＨ－ＬＣ</t>
  </si>
  <si>
    <t xml:space="preserve">SCRCPT201 </t>
  </si>
  <si>
    <t>再生インクＩＴＨ－ＬＭ</t>
  </si>
  <si>
    <t xml:space="preserve">TN0721    </t>
  </si>
  <si>
    <t>トナーカートリッジＴＫ‐３１３１（２本入）</t>
  </si>
  <si>
    <t xml:space="preserve">TN122B    </t>
  </si>
  <si>
    <t>廃トナーボックスＷＴ－２２３ＣＬ</t>
  </si>
  <si>
    <t xml:space="preserve">TN147N    </t>
  </si>
  <si>
    <t>トナーＰＲ－Ｌ７６００Ｃ－１９ブラック大容量</t>
  </si>
  <si>
    <t xml:space="preserve">TN1657    </t>
  </si>
  <si>
    <t>感光体ユニット　ブラック　タイプ４００</t>
  </si>
  <si>
    <t xml:space="preserve">TN1927    </t>
  </si>
  <si>
    <t>ＩＰＳＩＯ　ＳＰ　廃トナーボトル　Ｃ８１０</t>
  </si>
  <si>
    <t xml:space="preserve">TN198X    </t>
  </si>
  <si>
    <t>トナーＣＴ２０１１２６　シアン</t>
  </si>
  <si>
    <t xml:space="preserve">TN201N    </t>
  </si>
  <si>
    <t>トナーＰＲ－Ｌ９９５０Ｃ－１１イエロー</t>
  </si>
  <si>
    <t xml:space="preserve">TN203N    </t>
  </si>
  <si>
    <t>トナーＰＲ－Ｌ９９５０Ｃ－１３シアン</t>
  </si>
  <si>
    <t xml:space="preserve">TN2057    </t>
  </si>
  <si>
    <t>廃トナーボトル　Ｃ２２０</t>
  </si>
  <si>
    <t xml:space="preserve">TN206X    </t>
  </si>
  <si>
    <t>トナー回収ボトル　ＣＷＡＡ０７３１</t>
  </si>
  <si>
    <t xml:space="preserve">TN240X    </t>
  </si>
  <si>
    <t>トナーカートリッジ　ブラック　ＣＴ２０１６８８</t>
  </si>
  <si>
    <t xml:space="preserve">TN241X    </t>
  </si>
  <si>
    <t>トナーカートリッジ　シアン　ＣＴ２０１６８９</t>
  </si>
  <si>
    <t xml:space="preserve">TN242X    </t>
  </si>
  <si>
    <t>トナーカートリッジ　マゼンタ　ＣＴ２０１６９０</t>
  </si>
  <si>
    <t xml:space="preserve">TN243X    </t>
  </si>
  <si>
    <t>トナーカートリッジ　イエロー　ＣＴ２０１６９１</t>
  </si>
  <si>
    <t xml:space="preserve">TN244X    </t>
  </si>
  <si>
    <t>ドラムカートリッジ　ＣＴ３５０９０４</t>
  </si>
  <si>
    <t xml:space="preserve">TN249E    </t>
  </si>
  <si>
    <t>感光体ユニット　ＬＰＣ３Ｋ１７　カラーＣＭＹ共通</t>
  </si>
  <si>
    <t xml:space="preserve">TN250E    </t>
  </si>
  <si>
    <t>感光体ユニット　ＬＰＣ３Ｋ１７Ｋ　モノクロ</t>
  </si>
  <si>
    <t xml:space="preserve">TN251E    </t>
  </si>
  <si>
    <t>廃トナーボックス　ＬＰＣ３Ｈ１７</t>
  </si>
  <si>
    <t xml:space="preserve">TN2597    </t>
  </si>
  <si>
    <t>ＩＰＳｉＯ　ＳＰ　ドラムユニット　６４００</t>
  </si>
  <si>
    <t>ＲＩＣＯＨ　ＳＰ　ドラムユニット　６４００</t>
  </si>
  <si>
    <t xml:space="preserve">TN2677    </t>
  </si>
  <si>
    <t>ＲＩＣＯＨ　ＳＰドラムユニット　４５００</t>
  </si>
  <si>
    <t xml:space="preserve">TN278E    </t>
  </si>
  <si>
    <t>トナーカートリッジＬＰＣ４Ｔ８Ｋ</t>
  </si>
  <si>
    <t xml:space="preserve">TN287E    </t>
  </si>
  <si>
    <t>環境推進トナー　シアンＬＰＣ４Ｔ９ＣＶ</t>
  </si>
  <si>
    <t xml:space="preserve">TN288C    </t>
  </si>
  <si>
    <t>トナーカートリッジＣＲＧ－０５４ＹＥＬ　イエロー</t>
  </si>
  <si>
    <t xml:space="preserve">TN288E    </t>
  </si>
  <si>
    <t>環境推進トナー　マゼンタＬＰＣ４Ｔ９ＭＶ</t>
  </si>
  <si>
    <t xml:space="preserve">TN289C    </t>
  </si>
  <si>
    <t>トナーカートリッジＣＲＧ－０５４ＭＡＧ　マゼンタ</t>
  </si>
  <si>
    <t xml:space="preserve">TN289E    </t>
  </si>
  <si>
    <t>環境推進トナー　イエローＬＰＣ４Ｔ９ＹＶ</t>
  </si>
  <si>
    <t xml:space="preserve">TN290C    </t>
  </si>
  <si>
    <t>トナーカートリッジＣＲＧ－０５４ＣＹＮ　シアン</t>
  </si>
  <si>
    <t xml:space="preserve">TN291C    </t>
  </si>
  <si>
    <t>トナーカートリッジＣＲＧ－０５４ＢＬＫ　ブラック</t>
  </si>
  <si>
    <t xml:space="preserve">TN291E    </t>
  </si>
  <si>
    <t>環境推進トナー　ブラック２本入ＬＰＣ４Ｔ９ＫＰＶ</t>
  </si>
  <si>
    <t xml:space="preserve">TN292E    </t>
  </si>
  <si>
    <t>感光体ユニット　シアンＬＰＣ４Ｋ９Ｃ</t>
  </si>
  <si>
    <t xml:space="preserve">TN293E    </t>
  </si>
  <si>
    <t>感光体ユニット　マゼンタＬＰＣ４Ｋ９Ｍ</t>
  </si>
  <si>
    <t xml:space="preserve">TN294E    </t>
  </si>
  <si>
    <t>感光体ユニット　イエローＬＰＣ４Ｋ９Ｙ</t>
  </si>
  <si>
    <t xml:space="preserve">TN295E    </t>
  </si>
  <si>
    <t>感光体ユニット　ブラックＬＰＣ４Ｋ９Ｋ</t>
  </si>
  <si>
    <t xml:space="preserve">TN300C    </t>
  </si>
  <si>
    <t>トナーカートリッジ０５５（ブラック）</t>
  </si>
  <si>
    <t xml:space="preserve">TN301C    </t>
  </si>
  <si>
    <t>トナーカートリッジ０５５（シアン）</t>
  </si>
  <si>
    <t xml:space="preserve">TN301E    </t>
  </si>
  <si>
    <t>廃トナーボックスＬＰＣ４Ｈ９</t>
  </si>
  <si>
    <t xml:space="preserve">TN302C    </t>
  </si>
  <si>
    <t>トナーカートリッジ０５５（マゼンタ）</t>
  </si>
  <si>
    <t xml:space="preserve">TN303C    </t>
  </si>
  <si>
    <t>トナーカートリッジ０５５（イエロー）</t>
  </si>
  <si>
    <t xml:space="preserve">TN305E    </t>
  </si>
  <si>
    <t>定着ユニットＬＰＣ４ＴＣＵ９</t>
  </si>
  <si>
    <t xml:space="preserve">TN325X    </t>
  </si>
  <si>
    <t>ＣＴ２０２６８１大容量トナーカートリッジブラック</t>
  </si>
  <si>
    <t xml:space="preserve">TN327X    </t>
  </si>
  <si>
    <t>ＣＴ２０２６８３大容量トナーカートリッジマゼンタ</t>
  </si>
  <si>
    <t xml:space="preserve">TN328X    </t>
  </si>
  <si>
    <t>ＣＴ２０２６８４大容量トナーカートリッジイエロー</t>
  </si>
  <si>
    <t xml:space="preserve">TN329X    </t>
  </si>
  <si>
    <t>ＣＴ３５１１１０ドラムカートリッジブラック</t>
  </si>
  <si>
    <t xml:space="preserve">TN368E    </t>
  </si>
  <si>
    <t>環境推進トナー　ＬＰＣ３Ｔ３５ＫＶブラック</t>
  </si>
  <si>
    <t xml:space="preserve">TN369E    </t>
  </si>
  <si>
    <t>環境推進トナー　ＬＰＣ３Ｔ３５ＹＶイエロー</t>
  </si>
  <si>
    <t xml:space="preserve">TN370E    </t>
  </si>
  <si>
    <t>環境推進トナー　ＬＰＣ３Ｔ３５ＭＶマゼンタ</t>
  </si>
  <si>
    <t xml:space="preserve">TN371E    </t>
  </si>
  <si>
    <t>環境推進トナー　ＬＰＣ３Ｔ３５ＣＶシアン</t>
  </si>
  <si>
    <t xml:space="preserve">TN439E    </t>
  </si>
  <si>
    <t>環境推進トナー　ＥＴカートリッジ　ＬＰＢ３Ｔ３２Ｖ</t>
  </si>
  <si>
    <t>2020年4月～2021年3月　納品実績</t>
    <rPh sb="4" eb="5">
      <t>ネン</t>
    </rPh>
    <rPh sb="6" eb="7">
      <t>ガツ</t>
    </rPh>
    <rPh sb="12" eb="13">
      <t>ネン</t>
    </rPh>
    <rPh sb="14" eb="15">
      <t>ガツ</t>
    </rPh>
    <rPh sb="16" eb="18">
      <t>ノウヒン</t>
    </rPh>
    <rPh sb="18" eb="20">
      <t>ジッセキ</t>
    </rPh>
    <phoneticPr fontId="6"/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</si>
  <si>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</si>
  <si>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</si>
  <si>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</si>
  <si>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</si>
  <si>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</si>
  <si>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</si>
  <si>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</si>
  <si>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</si>
  <si>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</si>
  <si>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</si>
  <si>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</si>
  <si>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</si>
  <si>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 xml:space="preserve">.SDG70B4R </t>
  </si>
  <si>
    <t>リサイクルカット判Ｇ７０　Ｂ４　２５００枚</t>
  </si>
  <si>
    <t xml:space="preserve">.SDG70B5R </t>
  </si>
  <si>
    <t>リサイクルカット判Ｇ７０　Ｂ５　２５００枚</t>
  </si>
  <si>
    <t xml:space="preserve">CRG-045BK </t>
  </si>
  <si>
    <t>ＣＲＧ－０４５ＢＫ　トナーカートリッジ　リターン</t>
  </si>
  <si>
    <t xml:space="preserve">CRG-045C  </t>
  </si>
  <si>
    <t>ＣＲＧ－０４５Ｃ　トナーカートリッジ　リターン</t>
  </si>
  <si>
    <t xml:space="preserve">CRG-045M  </t>
  </si>
  <si>
    <t>ＣＲＧ－０４５Ｍ　トナーカートリッジ　リターン</t>
  </si>
  <si>
    <t xml:space="preserve">CRG-045Y  </t>
  </si>
  <si>
    <t>ＣＲＧ－０４５Ｙ　トナーカートリッジ　リターン</t>
  </si>
  <si>
    <t xml:space="preserve">CWAA0731  </t>
  </si>
  <si>
    <t>トナー回収ボトル　再生</t>
  </si>
  <si>
    <t xml:space="preserve">ITH-M     </t>
  </si>
  <si>
    <t>ＩＴＨ－Ｍ　インクカートリッジ　マゼンタ　再生</t>
  </si>
  <si>
    <t xml:space="preserve">ITH-Y     </t>
  </si>
  <si>
    <t>ＩＴＨ－Ｙ　インクカートリッジ　イエロー　再生</t>
  </si>
  <si>
    <t xml:space="preserve">KAM-BK-L  </t>
  </si>
  <si>
    <t>ＫＡＭ－ＢＫ－Ｌ　インクカートリッジブラック　再生</t>
  </si>
  <si>
    <t xml:space="preserve">NJ0707    </t>
  </si>
  <si>
    <t>ＳＧ廃インクボックスＩＣ４１</t>
  </si>
  <si>
    <t xml:space="preserve">NJ071B    </t>
  </si>
  <si>
    <t>インクカートリッジＬＣ１１１ＢＫ</t>
  </si>
  <si>
    <t xml:space="preserve">NJ072B    </t>
  </si>
  <si>
    <t>インクカートリッジＬＣ１１１Ｃ</t>
  </si>
  <si>
    <t xml:space="preserve">NJ073B    </t>
  </si>
  <si>
    <t>インクカートリッジＬＣ１１１Ｍ</t>
  </si>
  <si>
    <t xml:space="preserve">NJ075B    </t>
  </si>
  <si>
    <t>インクカートリッジ　ＬＣ２１１ＢＫ</t>
  </si>
  <si>
    <t xml:space="preserve">NJ077B    </t>
  </si>
  <si>
    <t>インクカートリッジ　ＬＣ２１１Ｃ</t>
  </si>
  <si>
    <t xml:space="preserve">NJ078B    </t>
  </si>
  <si>
    <t>インクカートリッジ　ＬＣ２１１Ｍ</t>
  </si>
  <si>
    <t xml:space="preserve">NJ079B    </t>
  </si>
  <si>
    <t>インクカートリッジ　ＬＣ２１１Ｙ</t>
  </si>
  <si>
    <t xml:space="preserve">NJ104B    </t>
  </si>
  <si>
    <t>インクカートリッジＬＣ３１１７－４ＰＫ　４色パック</t>
  </si>
  <si>
    <t xml:space="preserve">NJ109B    </t>
  </si>
  <si>
    <t>インクカートリッジ大容量ＬＣ３１１９－４ＰＫ</t>
  </si>
  <si>
    <t xml:space="preserve">NJ130B    </t>
  </si>
  <si>
    <t>インクカートリッジＬＣ１１１　４色入り</t>
  </si>
  <si>
    <t xml:space="preserve">NJ312C    </t>
  </si>
  <si>
    <t>インクカートリッジＢＣ‐３４０ＸＬ</t>
  </si>
  <si>
    <t xml:space="preserve">NJ313C    </t>
  </si>
  <si>
    <t>インクカートリッジＢＣ‐３４１ＸＬ</t>
  </si>
  <si>
    <t xml:space="preserve">NJ337E    </t>
  </si>
  <si>
    <t>インクカートリッジ　ＩＣＣ５９</t>
  </si>
  <si>
    <t xml:space="preserve">NJ338E    </t>
  </si>
  <si>
    <t>インクカートリッジ　ＩＣＭ５９</t>
  </si>
  <si>
    <t xml:space="preserve">NJ339E    </t>
  </si>
  <si>
    <t>インクカートリッジ　ＩＣＹ５９</t>
  </si>
  <si>
    <t xml:space="preserve">NJ340E    </t>
  </si>
  <si>
    <t>インクカートリッジ　ＩＣＢＫ５９</t>
  </si>
  <si>
    <t xml:space="preserve">NJ386C    </t>
  </si>
  <si>
    <t>インクタンク　ＰＦＩ－１０７　染料ブラック</t>
  </si>
  <si>
    <t xml:space="preserve">NJ397C    </t>
  </si>
  <si>
    <t>ＢＣＩ－３７１＋ＢＣＩ－３７０／６ＭＰ</t>
  </si>
  <si>
    <t xml:space="preserve">NJ453E    </t>
  </si>
  <si>
    <t>インクカートリッジＩＣＢＫ６９Ｌ</t>
  </si>
  <si>
    <t xml:space="preserve">NJ456C    </t>
  </si>
  <si>
    <t>メンテナンスカートリッジＭＣ－１０</t>
  </si>
  <si>
    <t xml:space="preserve">NJ457E    </t>
  </si>
  <si>
    <t>４色インクパックＩＣ４ＣＬ６９</t>
  </si>
  <si>
    <t xml:space="preserve">NJ482C    </t>
  </si>
  <si>
    <t>インクＢＣＩ－３８１ｓ＋ＢＣＩ－３８０ｓ／６ＭＰ</t>
  </si>
  <si>
    <t xml:space="preserve">NJ484C    </t>
  </si>
  <si>
    <t>インクＢＣＩ－３８１＋ＢＣＩ－３８０／５ＭＰマルチ</t>
  </si>
  <si>
    <t xml:space="preserve">NJ531E    </t>
  </si>
  <si>
    <t>インクカートリッジＩＣ４ＣＬ７８</t>
  </si>
  <si>
    <t xml:space="preserve">NJ575E    </t>
  </si>
  <si>
    <t>インクカートリッジブラック増量ＲＤＨ－ＢＫ－Ｌ</t>
  </si>
  <si>
    <t xml:space="preserve">NJ594E    </t>
  </si>
  <si>
    <t>インクカートリッジ　ＩＴＨ－ＢＫ</t>
  </si>
  <si>
    <t xml:space="preserve">NJ742E    </t>
  </si>
  <si>
    <t>ＫＡＭ－６ＣＬ－Ｍカメ６色パックＭ（黒のみ増量）</t>
  </si>
  <si>
    <t xml:space="preserve">NJ771E    </t>
  </si>
  <si>
    <t>メンテナンスボックス　ＳＪＭＢ３５００</t>
  </si>
  <si>
    <t xml:space="preserve">NJ784E    </t>
  </si>
  <si>
    <t>インクカートリッジ４色パック大容量ＩＢ０７ＣＬ４Ｂ</t>
  </si>
  <si>
    <t xml:space="preserve">NJH119V   </t>
  </si>
  <si>
    <t>ＨＰ１３５　インクカートリッジ３色カラー</t>
  </si>
  <si>
    <t xml:space="preserve">NJH153V   </t>
  </si>
  <si>
    <t>ＨＰ１２９　インクカートリッジ　ブラック</t>
  </si>
  <si>
    <t xml:space="preserve">PRL470012 </t>
  </si>
  <si>
    <t>トナーカートリッジ　ＰＲ－Ｌ４７００－１２</t>
  </si>
  <si>
    <t xml:space="preserve">PRT059E   </t>
  </si>
  <si>
    <t>プールトナー３２６エネックス製</t>
  </si>
  <si>
    <t xml:space="preserve">PRT069E   </t>
  </si>
  <si>
    <t>ＥＴカートリッジＬＰＣ４Ｔ８Ｃエネックス製</t>
  </si>
  <si>
    <t xml:space="preserve">PRT070E   </t>
  </si>
  <si>
    <t>ＥＴカートリッジＬＰＣ４Ｔ８Ｍエネックス製</t>
  </si>
  <si>
    <t xml:space="preserve">PRT071E   </t>
  </si>
  <si>
    <t>プールＥＴカートリッジＬＰＣ４Ｔ８Ｙエネックス製</t>
  </si>
  <si>
    <t xml:space="preserve">PRT113E   </t>
  </si>
  <si>
    <t>大容量プールＰＲ－Ｌ５９００Ｃ－１６エネックス製</t>
  </si>
  <si>
    <t xml:space="preserve">PRT115E   </t>
  </si>
  <si>
    <t>大容量プールＰＲ－Ｌ５９００Ｃ－１８エネックス製</t>
  </si>
  <si>
    <t xml:space="preserve">PRT116E   </t>
  </si>
  <si>
    <t>大容量プールＰＲ－Ｌ５９００Ｃ－１９エネックス製</t>
  </si>
  <si>
    <t xml:space="preserve">PRT296E   </t>
  </si>
  <si>
    <t>プールＣＴ３５０９０４ドラム　エネックス製</t>
  </si>
  <si>
    <t xml:space="preserve">PRT395E   </t>
  </si>
  <si>
    <t>プールＣＴ２０１６８８ブラックエネックス製</t>
  </si>
  <si>
    <t xml:space="preserve">PRT396E   </t>
  </si>
  <si>
    <t>プールＣＴ２０１６８９シアンエネックス製</t>
  </si>
  <si>
    <t xml:space="preserve">PRT397E   </t>
  </si>
  <si>
    <t>プールＣＴ２０１６９０マゼンタエネックス製</t>
  </si>
  <si>
    <t xml:space="preserve">PRT398E   </t>
  </si>
  <si>
    <t>プールＣＴ２０１６９１イエローエネックス製</t>
  </si>
  <si>
    <t xml:space="preserve">PRT445E   </t>
  </si>
  <si>
    <t>プールＤＲ－２１Ｊドラムエネックス製</t>
  </si>
  <si>
    <t xml:space="preserve">PRT465E   </t>
  </si>
  <si>
    <t>ＴＮＲ－Ｃ４ＨＣ１トナーエネックス製</t>
  </si>
  <si>
    <t xml:space="preserve">PRT645E   </t>
  </si>
  <si>
    <t>プールトナーＴＮ－２６Ｊエネックス製</t>
  </si>
  <si>
    <t xml:space="preserve">PRT664E   </t>
  </si>
  <si>
    <t>プールトナーＳＰブラックＣ３１０Ｈエネックス製</t>
  </si>
  <si>
    <t xml:space="preserve">PRT681E   </t>
  </si>
  <si>
    <t>プールトナーＳＰシアンＣ３１０Ｈエネックス製</t>
  </si>
  <si>
    <t xml:space="preserve">PRT682E   </t>
  </si>
  <si>
    <t>プールトナーＳＰマゼンタＣ３１０Ｈエネックス製</t>
  </si>
  <si>
    <t xml:space="preserve">PRT683E   </t>
  </si>
  <si>
    <t>プールトナーＳＰイエローＣ３１０Ｈエネックス製</t>
  </si>
  <si>
    <t xml:space="preserve">PRT754E   </t>
  </si>
  <si>
    <t>トナーＰＲ－Ｌ５５００－１２エネックス製</t>
  </si>
  <si>
    <t xml:space="preserve">PRT776E   </t>
  </si>
  <si>
    <t>プール感光体ＬＰＣ３Ｋ１７カラー１本エネックス製</t>
  </si>
  <si>
    <t xml:space="preserve">PRT793E   </t>
  </si>
  <si>
    <t>ＴＫ－３１３１　トナー　（２本）エネックス製</t>
  </si>
  <si>
    <t xml:space="preserve">PRTA75E   </t>
  </si>
  <si>
    <t>トナーカートリッジ　ＬＰＢ３Ｔ２５　エネックス製</t>
  </si>
  <si>
    <t xml:space="preserve">PRTA81E   </t>
  </si>
  <si>
    <t>リサイクルトナー　ＬＢ３２１Ｂ　エネックス製</t>
  </si>
  <si>
    <t xml:space="preserve">PRTB77E   </t>
  </si>
  <si>
    <t>プールトナー　ＴＮ－２９３ＢＫ　エネックス製</t>
  </si>
  <si>
    <t>R-CT202681</t>
  </si>
  <si>
    <t>ＣＴ２０２６８１　再生トナーカーリッジ</t>
  </si>
  <si>
    <t xml:space="preserve">SCRCPT026 </t>
  </si>
  <si>
    <t>再生トナーＬＰＣＡ３Ｔ１２Ｃ</t>
  </si>
  <si>
    <t xml:space="preserve">SCRCPT031 </t>
  </si>
  <si>
    <t>再生トナーＬＰＣ３Ｔ２１Ｍ</t>
  </si>
  <si>
    <t xml:space="preserve">SCRCPT050 </t>
  </si>
  <si>
    <t>再生トナーＣＴ２０１２７６ブラック</t>
  </si>
  <si>
    <t xml:space="preserve">SCRCPT051 </t>
  </si>
  <si>
    <t>再生トナーＣＴ２０１０８７シアン</t>
  </si>
  <si>
    <t xml:space="preserve">SCRCPT052 </t>
  </si>
  <si>
    <t>再生トナーＣＴ２０１０８８マゼンタ</t>
  </si>
  <si>
    <t xml:space="preserve">SCRCPT053 </t>
  </si>
  <si>
    <t>再生トナーＣＴ２０１０８９イエロー</t>
  </si>
  <si>
    <t xml:space="preserve">SCRCPT067 </t>
  </si>
  <si>
    <t>再生トナーＩＰＳｉＯ　ＳＰ　８２００</t>
  </si>
  <si>
    <t xml:space="preserve">SCRCPT076 </t>
  </si>
  <si>
    <t>再生インクＢＣＩ－３２１Ｍ</t>
  </si>
  <si>
    <t xml:space="preserve">SCRCPT077 </t>
  </si>
  <si>
    <t>再生インクＢＣＩ－３２１Ｙ</t>
  </si>
  <si>
    <t xml:space="preserve">SCRCPT079 </t>
  </si>
  <si>
    <t>再生インクＢＣＩ－３２１＋３２０／５ＭＰ　５色パッ</t>
  </si>
  <si>
    <t xml:space="preserve">SCRCPT081 </t>
  </si>
  <si>
    <t>再生インクＢＣＩ－３２６ＢＫ</t>
  </si>
  <si>
    <t xml:space="preserve">SCRCPT085 </t>
  </si>
  <si>
    <t>再生インクＢＣＩ－３２６ＧＹ</t>
  </si>
  <si>
    <t xml:space="preserve">SCRCPT092 </t>
  </si>
  <si>
    <t>再生インクＢＣＩ－３５１ＸＬＧＹ</t>
  </si>
  <si>
    <t xml:space="preserve">SCRCPT119 </t>
  </si>
  <si>
    <t>再生インクＩＣＹ６９</t>
  </si>
  <si>
    <t xml:space="preserve">SCRCPT134 </t>
  </si>
  <si>
    <t>再生インクＩＣ６ＣＬ８０Ｌ　６色パック</t>
  </si>
  <si>
    <t xml:space="preserve">SCRCPT153 </t>
  </si>
  <si>
    <t>再生トナーＴＣ－Ｃ４ＡＫ２</t>
  </si>
  <si>
    <t xml:space="preserve">SCRCPT172 </t>
  </si>
  <si>
    <t>再生トナーＣＴ２０２６８１ブラック</t>
  </si>
  <si>
    <t xml:space="preserve">SCRCPT173 </t>
  </si>
  <si>
    <t>再生トナーＣＴ２０２６８２シアン</t>
  </si>
  <si>
    <t xml:space="preserve">SCRCPT174 </t>
  </si>
  <si>
    <t>再生トナーＣＴ２０２６８３マゼンタ</t>
  </si>
  <si>
    <t xml:space="preserve">SCRCPT175 </t>
  </si>
  <si>
    <t>再生トナーＣＴ２０２６８４イエロー</t>
  </si>
  <si>
    <t xml:space="preserve">SCRCPT176 </t>
  </si>
  <si>
    <t>再生トナーＣＴ２０１６８８ブラック</t>
  </si>
  <si>
    <t xml:space="preserve">SCRCPT177 </t>
  </si>
  <si>
    <t>再生トナーＣＴ２０１６８９シアン</t>
  </si>
  <si>
    <t xml:space="preserve">SCRCPT178 </t>
  </si>
  <si>
    <t>再生トナーＣＴ２０１６９０マゼンタ</t>
  </si>
  <si>
    <t xml:space="preserve">SCRCPT179 </t>
  </si>
  <si>
    <t>再生トナーＣＴ２０１６９１イエロー</t>
  </si>
  <si>
    <t xml:space="preserve">SCRCPT180 </t>
  </si>
  <si>
    <t>再生ドラムカートリッジＣＴ３５０９０４</t>
  </si>
  <si>
    <t xml:space="preserve">SCRCPT185 </t>
  </si>
  <si>
    <t>再生トナーＰＲ－Ｌ９９５０Ｃ－１４</t>
  </si>
  <si>
    <t xml:space="preserve">SCRCPT186 </t>
  </si>
  <si>
    <t>再生トナーＰＲ－Ｌ９９５０Ｃ－１１</t>
  </si>
  <si>
    <t xml:space="preserve">SCRCPT187 </t>
  </si>
  <si>
    <t>再生トナーＰＲ－Ｌ９９５０Ｃ－１２</t>
  </si>
  <si>
    <t xml:space="preserve">SCRCPT188 </t>
  </si>
  <si>
    <t>再生トナーＰＲ－Ｌ９９５０Ｃ－１３</t>
  </si>
  <si>
    <t xml:space="preserve">SCRCPT190 </t>
  </si>
  <si>
    <t>再生トナーＲＩＣＯＨ　ＳＰ　２３００Ｈ</t>
  </si>
  <si>
    <t xml:space="preserve">SG80A3W   </t>
  </si>
  <si>
    <t>リサイクルカット判Ｇ８０　Ａ３　ＦＳＣ　１５００枚</t>
  </si>
  <si>
    <t xml:space="preserve">SG80A4W   </t>
  </si>
  <si>
    <t>リサイクルカット判Ｇ８０　Ａ４　ＦＳＣ　２５００枚</t>
  </si>
  <si>
    <t xml:space="preserve">SG80B4W   </t>
  </si>
  <si>
    <t>リサイクルカット判Ｇ８０　Ｂ４　ＦＳＣ　２５００枚</t>
  </si>
  <si>
    <t xml:space="preserve">TN074B    </t>
  </si>
  <si>
    <t>トナーカートリッジ　ＴＮ－２９１ＢＫ</t>
  </si>
  <si>
    <t xml:space="preserve">TN075B    </t>
  </si>
  <si>
    <t>トナーカートリッジ　ＴＮ－２９１Ｃ</t>
  </si>
  <si>
    <t xml:space="preserve">TN076B    </t>
  </si>
  <si>
    <t>トナーカートリッジ　ＴＮ－２９１Ｍ</t>
  </si>
  <si>
    <t xml:space="preserve">TN077B    </t>
  </si>
  <si>
    <t>トナーカートリッジ　ＴＮ－２９１Ｙ</t>
  </si>
  <si>
    <t xml:space="preserve">TN173C    </t>
  </si>
  <si>
    <t>トナーカートリッジ４１８　イエロー</t>
  </si>
  <si>
    <t xml:space="preserve">TN174C    </t>
  </si>
  <si>
    <t>トナーカートリッジ４１８　マゼンタ</t>
  </si>
  <si>
    <t xml:space="preserve">TN175C    </t>
  </si>
  <si>
    <t>トナーカートリッジ４１８　シアン</t>
  </si>
  <si>
    <t xml:space="preserve">TN177C    </t>
  </si>
  <si>
    <t>トナーカートリッジ４１８ＶＰ　ブラック　２個入</t>
  </si>
  <si>
    <t xml:space="preserve">TN178N    </t>
  </si>
  <si>
    <t>トナー回収ボックスＰＲ－Ｌ９３００Ｃ－３３</t>
  </si>
  <si>
    <t xml:space="preserve">TN203X    </t>
  </si>
  <si>
    <t>大容量トナーＣＴ２０１１３１　マゼンタ</t>
  </si>
  <si>
    <t xml:space="preserve">TN2147    </t>
  </si>
  <si>
    <t>ＳＰトナー　Ｃ８２０Ｈ　黒</t>
  </si>
  <si>
    <t xml:space="preserve">TN222X    </t>
  </si>
  <si>
    <t>ドラムカートリッジＣＴ３５０５９１</t>
  </si>
  <si>
    <t xml:space="preserve">TN333X    </t>
  </si>
  <si>
    <t>ＣＷＡＡ０９１５トナー回収ボトル</t>
  </si>
  <si>
    <t xml:space="preserve">TN342K    </t>
  </si>
  <si>
    <t>ＩＤ－Ｃ４ＭＡイメージドラムユニット</t>
  </si>
  <si>
    <t xml:space="preserve">TN351F    </t>
  </si>
  <si>
    <t>ドラムカートリッジＬＢ３２１</t>
  </si>
  <si>
    <t xml:space="preserve">TN354N    </t>
  </si>
  <si>
    <t>トナー回収ボトルＰＲ－Ｌ５９００Ｃ－３３</t>
  </si>
  <si>
    <t xml:space="preserve">TN380N    </t>
  </si>
  <si>
    <t>ドラムカートリッジＰＲ－Ｌ８７００－３１</t>
  </si>
  <si>
    <t xml:space="preserve">TN394E    </t>
  </si>
  <si>
    <t>ＥＴカートリッジ　ＬＰＢ４Ｔ２４</t>
  </si>
  <si>
    <t xml:space="preserve">TN415K    </t>
  </si>
  <si>
    <t>ＴＣ－Ｃ４ＡＫ２トナー（ブラック）大容量</t>
  </si>
  <si>
    <t xml:space="preserve">TN416K    </t>
  </si>
  <si>
    <t>ＴＣ－Ｃ４ＡＹ２トナー（イエロー）大容量</t>
  </si>
  <si>
    <t xml:space="preserve">TN417K    </t>
  </si>
  <si>
    <t>ＴＣ－Ｃ４ＡＭ２トナー（マゼンタ）大容量</t>
  </si>
  <si>
    <t xml:space="preserve">TN418K    </t>
  </si>
  <si>
    <t>ＴＣ－Ｃ４ＡＣ２トナー（シアン）大容量</t>
  </si>
  <si>
    <t xml:space="preserve">TN435K    </t>
  </si>
  <si>
    <t>ＩＤ－Ｃ４ＳＰイメージドラム４色一体型</t>
  </si>
  <si>
    <t xml:space="preserve">SCRCPT002 </t>
    <phoneticPr fontId="2"/>
  </si>
  <si>
    <t xml:space="preserve">SCRCPT004 </t>
    <phoneticPr fontId="2"/>
  </si>
  <si>
    <t xml:space="preserve">RN310Y    </t>
    <phoneticPr fontId="2"/>
  </si>
  <si>
    <t>NJ374C</t>
    <phoneticPr fontId="2"/>
  </si>
  <si>
    <t>NJ375C</t>
    <phoneticPr fontId="2"/>
  </si>
  <si>
    <t>NJ376C</t>
    <phoneticPr fontId="2"/>
  </si>
  <si>
    <t>NJ387C</t>
    <phoneticPr fontId="2"/>
  </si>
  <si>
    <t>NJ388C</t>
    <phoneticPr fontId="2"/>
  </si>
  <si>
    <t>NJ389C</t>
    <phoneticPr fontId="2"/>
  </si>
  <si>
    <t>NJ474E</t>
    <phoneticPr fontId="2"/>
  </si>
  <si>
    <t>NJ475E</t>
    <phoneticPr fontId="2"/>
  </si>
  <si>
    <t>NJ476E</t>
    <phoneticPr fontId="2"/>
  </si>
  <si>
    <t>NJ527E</t>
    <phoneticPr fontId="2"/>
  </si>
  <si>
    <t>NJ529E</t>
    <phoneticPr fontId="2"/>
  </si>
  <si>
    <t>NJ530E</t>
    <phoneticPr fontId="2"/>
  </si>
  <si>
    <t>NJ590C</t>
    <phoneticPr fontId="2"/>
  </si>
  <si>
    <t>NJ591C</t>
    <phoneticPr fontId="2"/>
  </si>
  <si>
    <t>NJ592C</t>
    <phoneticPr fontId="2"/>
  </si>
  <si>
    <t>NJ593C</t>
    <phoneticPr fontId="2"/>
  </si>
  <si>
    <t>NJ620C</t>
    <phoneticPr fontId="2"/>
  </si>
  <si>
    <t>NJ621C</t>
    <phoneticPr fontId="2"/>
  </si>
  <si>
    <t>NJ622C</t>
    <phoneticPr fontId="2"/>
  </si>
  <si>
    <t>NJ623C</t>
    <phoneticPr fontId="2"/>
  </si>
  <si>
    <t>NJ669E</t>
    <phoneticPr fontId="2"/>
  </si>
  <si>
    <t>NJ670E</t>
    <phoneticPr fontId="2"/>
  </si>
  <si>
    <t>NJ671E</t>
    <phoneticPr fontId="2"/>
  </si>
  <si>
    <t>NJ673E</t>
    <phoneticPr fontId="2"/>
  </si>
  <si>
    <t>NJ674E</t>
    <phoneticPr fontId="2"/>
  </si>
  <si>
    <t>NJ675E</t>
    <phoneticPr fontId="2"/>
  </si>
  <si>
    <t xml:space="preserve">SDG70A4R </t>
    <phoneticPr fontId="2"/>
  </si>
  <si>
    <t>SDG70A3R</t>
    <phoneticPr fontId="2"/>
  </si>
  <si>
    <t>同値</t>
    <rPh sb="0" eb="2">
      <t>ドウチ</t>
    </rPh>
    <phoneticPr fontId="2"/>
  </si>
  <si>
    <t>数量</t>
    <rPh sb="0" eb="2">
      <t>スウリョウ</t>
    </rPh>
    <phoneticPr fontId="2"/>
  </si>
  <si>
    <t>XEROX</t>
    <phoneticPr fontId="2"/>
  </si>
  <si>
    <t>406 ﾄﾅｰｶｰﾄﾘｯｼﾞ</t>
    <phoneticPr fontId="2"/>
  </si>
  <si>
    <t>BC-310 FINEｶｰﾄﾘｯｼﾞ ﾌﾞﾗｯｸ</t>
    <phoneticPr fontId="2"/>
  </si>
  <si>
    <t>BC-311 FINEｶｰﾄﾘｯｼﾞ 3色ｶﾗｰ</t>
    <phoneticPr fontId="2"/>
  </si>
  <si>
    <t>BC-340XL FINEｶｰﾄﾘｯｼﾞ ﾌﾞﾗｯｸ(大容量)</t>
    <phoneticPr fontId="2"/>
  </si>
  <si>
    <t xml:space="preserve">BC-341XL FINEｶｰﾄﾘｯｼﾞ 3色ｶﾗｰ(大容量)  </t>
    <phoneticPr fontId="2"/>
  </si>
  <si>
    <t xml:space="preserve">BCI-370XLPGBK ｲﾝｸﾀﾝｸ(大容量) ﾌﾞﾗｯｸ  </t>
    <phoneticPr fontId="2"/>
  </si>
  <si>
    <t xml:space="preserve">BCI-371XLBK ｲﾝｸﾀﾝｸ(大容量) ﾌﾞﾗｯｸ  </t>
    <phoneticPr fontId="2"/>
  </si>
  <si>
    <t xml:space="preserve">LPC4T9KPV 環境推進ﾄﾅｰ ﾌﾞﾗｯｸ2本ﾊﾟｯｸ </t>
    <phoneticPr fontId="2"/>
  </si>
  <si>
    <t xml:space="preserve">LPC4T9CV 環境推進ﾄﾅｰ ｼｱﾝ </t>
    <phoneticPr fontId="2"/>
  </si>
  <si>
    <t>LPC4H9 廃ﾄﾅｰﾎﾞｯｸｽ</t>
    <phoneticPr fontId="2"/>
  </si>
  <si>
    <t xml:space="preserve">LPC4K9K 感光体ﾕﾆｯﾄ ﾌﾞﾗｯｸ  </t>
    <phoneticPr fontId="2"/>
  </si>
  <si>
    <t xml:space="preserve">LPC4K9C 感光体ﾕﾆｯﾄ ｼｱﾝ  </t>
    <phoneticPr fontId="2"/>
  </si>
  <si>
    <t xml:space="preserve">IPSiO SPﾄﾞﾗﾑﾕﾆｯﾄ6400  </t>
    <phoneticPr fontId="2"/>
  </si>
  <si>
    <t>BCI-350XLPGBK ｲﾝｸﾀﾝｸ(大容量) ﾌﾞﾗｯｸ</t>
    <phoneticPr fontId="2"/>
  </si>
  <si>
    <t>LPC4T8K ETｶｰﾄﾘｯｼﾞ ﾌﾞﾗｯｸ</t>
    <phoneticPr fontId="2"/>
  </si>
  <si>
    <t>LPCA3T12C ETｶｰﾄﾘｯｼﾞ ｼｱﾝ</t>
    <phoneticPr fontId="2"/>
  </si>
  <si>
    <t>ICC69 ｲﾝｸｶｰﾄﾘｯｼﾞ ｼｱﾝ</t>
    <phoneticPr fontId="2"/>
  </si>
  <si>
    <t>ICBK70L ｲﾝｸｶｰﾄﾘｯｼﾞ ﾌﾞﾗｯｸ増量</t>
    <phoneticPr fontId="2"/>
  </si>
  <si>
    <t>ICC70L ｲﾝｸｶｰﾄﾘｯｼﾞ ｼｱﾝ増量</t>
    <phoneticPr fontId="2"/>
  </si>
  <si>
    <t>ICBK80L ｲﾝｸｶｰﾄﾘｯｼﾞ ﾌﾞﾗｯｸ増量</t>
    <phoneticPr fontId="2"/>
  </si>
  <si>
    <t>ICC80L ｲﾝｸｶｰﾄﾘｯｼﾞ ｼｱﾝ増量</t>
    <phoneticPr fontId="2"/>
  </si>
  <si>
    <t>IPSIO SPﾄﾅｰC200 ﾌﾞﾗｯｸ</t>
    <phoneticPr fontId="2"/>
  </si>
  <si>
    <t>CT201130 大容量ﾄﾅｰｶｰﾄﾘｯｼﾞ ｼｱﾝ</t>
    <phoneticPr fontId="2"/>
  </si>
  <si>
    <t>TNR-C4KK1 ﾄﾅｰｶｰﾄﾘｯｼﾞ ﾌﾞﾗｯｸ</t>
    <phoneticPr fontId="2"/>
  </si>
  <si>
    <t>EWMB1　ﾒﾝﾃﾅﾝｽﾎﾞｯｸｽ</t>
    <phoneticPr fontId="2"/>
  </si>
  <si>
    <t>IB06KA　ｲﾝｸｶｰﾄﾘｯｼﾞ ﾌﾞﾗｯｸ</t>
    <phoneticPr fontId="2"/>
  </si>
  <si>
    <t>大容量タイプ</t>
    <rPh sb="0" eb="3">
      <t>ダイヨウリョウ</t>
    </rPh>
    <phoneticPr fontId="2"/>
  </si>
  <si>
    <t>大容量タイプ</t>
    <phoneticPr fontId="2"/>
  </si>
  <si>
    <t>純正品</t>
    <rPh sb="0" eb="3">
      <t>ジュンセイヒン</t>
    </rPh>
    <phoneticPr fontId="2"/>
  </si>
  <si>
    <t>純正品</t>
    <phoneticPr fontId="2"/>
  </si>
  <si>
    <t>CT202682 ﾄﾅｰｶｰﾄﾘｯｼﾞ ｼｱﾝ</t>
    <phoneticPr fontId="2"/>
  </si>
  <si>
    <t>純正品</t>
    <phoneticPr fontId="2"/>
  </si>
  <si>
    <t>R５年度　トナー及びインクカートリッジ　見積内訳書</t>
    <rPh sb="2" eb="4">
      <t>ネンド</t>
    </rPh>
    <rPh sb="8" eb="9">
      <t>オヨ</t>
    </rPh>
    <rPh sb="20" eb="22">
      <t>ミツモリ</t>
    </rPh>
    <rPh sb="22" eb="25">
      <t>ウチワケショ</t>
    </rPh>
    <phoneticPr fontId="2"/>
  </si>
  <si>
    <t>PRTB88E</t>
  </si>
  <si>
    <t>045H ﾄﾅｰｶｰﾄﾘｯｼﾞ　ブラック</t>
    <phoneticPr fontId="2"/>
  </si>
  <si>
    <t>045H ﾄﾅｰｶｰﾄﾘｯｼﾞ　イエロー</t>
    <phoneticPr fontId="2"/>
  </si>
  <si>
    <t>045H ﾄﾅｰｶｰﾄﾘｯｼﾞ　マゼンダ</t>
    <phoneticPr fontId="2"/>
  </si>
  <si>
    <t>045H ﾄﾅｰｶｰﾄﾘｯｼﾞ　シアン</t>
    <phoneticPr fontId="2"/>
  </si>
  <si>
    <t>PRT777E</t>
  </si>
  <si>
    <t xml:space="preserve">LPC3K17K 感光体ﾕﾆｯﾄ ｼｱﾝ </t>
    <phoneticPr fontId="2"/>
  </si>
  <si>
    <t xml:space="preserve">LPC3K17K 感光体ﾕﾆｯﾄ ﾏｾﾞﾝﾀ </t>
    <phoneticPr fontId="2"/>
  </si>
  <si>
    <t>LPC3K17K 感光体ﾕﾆｯﾄ ｲｴﾛｰ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</si>
</sst>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&quot;約&quot;\ ##,###&quot;枚&quot;"/>
    <numFmt numFmtId="178" formatCode="&quot;約&quot;\ ##,###&quot;枚×2本&quot;"/>
    <numFmt numFmtId="179" formatCode="&quot;約&quot;\ ##.#&quot;ml&quot;"/>
  </numFmts>
  <fonts count="14" x14ac:knownFonts="1">
    <font>
      <sz val="11"/>
      <name val="ＭＳ Ｐゴシック"/>
      <family val="3"/>
      <charset val="128"/>
    </font>
    <font>
      <u/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6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9"/>
      <color theme="1"/>
      <name val="MS UI Gothic"/>
      <family val="3"/>
      <charset val="128"/>
    </font>
    <font>
      <u/>
      <sz val="9"/>
      <color theme="1"/>
      <name val="MS UI Gothic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MS UI Gothic"/>
      <family val="3"/>
      <charset val="128"/>
    </font>
    <font>
      <sz val="16"/>
      <color theme="1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CCDC"/>
        <bgColor indexed="64"/>
      </patternFill>
    </fill>
    <fill>
      <patternFill patternType="solid">
        <fgColor rgb="FFC6D0D5"/>
        <bgColor indexed="64"/>
      </patternFill>
    </fill>
    <fill>
      <patternFill patternType="solid">
        <fgColor rgb="FFECE9D8"/>
        <bgColor indexed="64"/>
      </patternFill>
    </fill>
    <fill>
      <patternFill patternType="solid">
        <fgColor rgb="FFBCDC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indexed="64"/>
      </left>
      <right style="thin">
        <color theme="4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theme="4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-0.249977111117893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medium">
        <color theme="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4" tint="0.39997558519241921"/>
      </left>
      <right/>
      <top style="medium">
        <color theme="1"/>
      </top>
      <bottom style="thin">
        <color theme="4" tint="0.3999755851924192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176" fontId="3" fillId="0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 shrinkToFit="1"/>
    </xf>
    <xf numFmtId="176" fontId="3" fillId="3" borderId="7" xfId="0" applyNumberFormat="1" applyFont="1" applyFill="1" applyBorder="1" applyAlignment="1">
      <alignment horizontal="center" vertical="center" shrinkToFit="1"/>
    </xf>
    <xf numFmtId="176" fontId="3" fillId="3" borderId="53" xfId="0" applyNumberFormat="1" applyFont="1" applyFill="1" applyBorder="1" applyAlignment="1">
      <alignment vertical="center"/>
    </xf>
    <xf numFmtId="176" fontId="3" fillId="3" borderId="8" xfId="0" applyNumberFormat="1" applyFont="1" applyFill="1" applyBorder="1" applyAlignment="1">
      <alignment vertical="center"/>
    </xf>
    <xf numFmtId="176" fontId="3" fillId="3" borderId="9" xfId="0" applyNumberFormat="1" applyFont="1" applyFill="1" applyBorder="1" applyAlignment="1">
      <alignment vertical="center"/>
    </xf>
    <xf numFmtId="177" fontId="3" fillId="3" borderId="10" xfId="0" applyNumberFormat="1" applyFont="1" applyFill="1" applyBorder="1" applyAlignment="1">
      <alignment vertical="center"/>
    </xf>
    <xf numFmtId="176" fontId="3" fillId="3" borderId="54" xfId="0" applyNumberFormat="1" applyFont="1" applyFill="1" applyBorder="1" applyAlignment="1">
      <alignment vertical="center"/>
    </xf>
    <xf numFmtId="176" fontId="3" fillId="3" borderId="11" xfId="0" applyNumberFormat="1" applyFont="1" applyFill="1" applyBorder="1" applyAlignment="1">
      <alignment vertical="center"/>
    </xf>
    <xf numFmtId="177" fontId="3" fillId="3" borderId="12" xfId="0" applyNumberFormat="1" applyFont="1" applyFill="1" applyBorder="1" applyAlignment="1">
      <alignment vertical="center"/>
    </xf>
    <xf numFmtId="176" fontId="3" fillId="3" borderId="13" xfId="0" applyNumberFormat="1" applyFont="1" applyFill="1" applyBorder="1" applyAlignment="1">
      <alignment horizontal="center" vertical="center" shrinkToFit="1"/>
    </xf>
    <xf numFmtId="177" fontId="3" fillId="3" borderId="14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indent="1"/>
    </xf>
    <xf numFmtId="0" fontId="8" fillId="3" borderId="17" xfId="0" applyFont="1" applyFill="1" applyBorder="1" applyAlignment="1">
      <alignment horizontal="center" vertical="center"/>
    </xf>
    <xf numFmtId="176" fontId="8" fillId="3" borderId="55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/>
    <xf numFmtId="176" fontId="8" fillId="0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vertical="center"/>
    </xf>
    <xf numFmtId="177" fontId="8" fillId="0" borderId="12" xfId="0" applyNumberFormat="1" applyFont="1" applyFill="1" applyBorder="1" applyAlignment="1">
      <alignment vertical="center"/>
    </xf>
    <xf numFmtId="176" fontId="8" fillId="3" borderId="19" xfId="0" applyNumberFormat="1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left" vertical="center" indent="1"/>
    </xf>
    <xf numFmtId="0" fontId="8" fillId="0" borderId="16" xfId="0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vertical="center"/>
    </xf>
    <xf numFmtId="176" fontId="8" fillId="3" borderId="22" xfId="0" applyNumberFormat="1" applyFont="1" applyFill="1" applyBorder="1" applyAlignment="1">
      <alignment horizontal="center" vertical="center" shrinkToFit="1"/>
    </xf>
    <xf numFmtId="176" fontId="8" fillId="0" borderId="23" xfId="0" applyNumberFormat="1" applyFont="1" applyFill="1" applyBorder="1" applyAlignment="1">
      <alignment vertical="center"/>
    </xf>
    <xf numFmtId="0" fontId="8" fillId="0" borderId="24" xfId="0" applyFont="1" applyFill="1" applyBorder="1" applyAlignment="1">
      <alignment horizontal="left" vertical="center" indent="1"/>
    </xf>
    <xf numFmtId="176" fontId="8" fillId="0" borderId="25" xfId="0" applyNumberFormat="1" applyFont="1" applyFill="1" applyBorder="1" applyAlignment="1">
      <alignment vertical="center"/>
    </xf>
    <xf numFmtId="0" fontId="10" fillId="3" borderId="5" xfId="0" applyFont="1" applyFill="1" applyBorder="1"/>
    <xf numFmtId="0" fontId="8" fillId="0" borderId="21" xfId="0" applyFont="1" applyFill="1" applyBorder="1" applyAlignment="1">
      <alignment horizontal="left" vertical="center" indent="1"/>
    </xf>
    <xf numFmtId="0" fontId="11" fillId="0" borderId="20" xfId="0" applyFont="1" applyFill="1" applyBorder="1"/>
    <xf numFmtId="0" fontId="11" fillId="0" borderId="0" xfId="0" applyFont="1"/>
    <xf numFmtId="178" fontId="8" fillId="0" borderId="20" xfId="0" applyNumberFormat="1" applyFont="1" applyFill="1" applyBorder="1" applyAlignment="1">
      <alignment vertical="center"/>
    </xf>
    <xf numFmtId="179" fontId="8" fillId="0" borderId="20" xfId="0" applyNumberFormat="1" applyFont="1" applyFill="1" applyBorder="1" applyAlignment="1">
      <alignment vertical="center"/>
    </xf>
    <xf numFmtId="179" fontId="8" fillId="0" borderId="24" xfId="0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176" fontId="8" fillId="0" borderId="27" xfId="0" applyNumberFormat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vertical="center"/>
    </xf>
    <xf numFmtId="176" fontId="8" fillId="3" borderId="28" xfId="0" applyNumberFormat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left" vertical="center" indent="1"/>
    </xf>
    <xf numFmtId="176" fontId="8" fillId="0" borderId="29" xfId="0" applyNumberFormat="1" applyFont="1" applyFill="1" applyBorder="1" applyAlignment="1">
      <alignment vertical="center"/>
    </xf>
    <xf numFmtId="177" fontId="8" fillId="0" borderId="12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top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 wrapText="1"/>
    </xf>
    <xf numFmtId="176" fontId="8" fillId="0" borderId="30" xfId="0" applyNumberFormat="1" applyFont="1" applyFill="1" applyBorder="1" applyAlignment="1">
      <alignment vertical="center"/>
    </xf>
    <xf numFmtId="0" fontId="8" fillId="3" borderId="6" xfId="0" applyFont="1" applyFill="1" applyBorder="1" applyAlignment="1"/>
    <xf numFmtId="0" fontId="8" fillId="0" borderId="31" xfId="0" applyFont="1" applyFill="1" applyBorder="1" applyAlignment="1">
      <alignment horizontal="left" vertical="center" indent="1"/>
    </xf>
    <xf numFmtId="0" fontId="8" fillId="0" borderId="17" xfId="0" applyFont="1" applyFill="1" applyBorder="1" applyAlignment="1">
      <alignment horizontal="center" vertical="center"/>
    </xf>
    <xf numFmtId="176" fontId="8" fillId="0" borderId="32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7" fontId="8" fillId="0" borderId="31" xfId="0" applyNumberFormat="1" applyFont="1" applyFill="1" applyBorder="1" applyAlignment="1">
      <alignment horizontal="right" vertical="center" wrapText="1"/>
    </xf>
    <xf numFmtId="176" fontId="8" fillId="3" borderId="33" xfId="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 indent="1"/>
    </xf>
    <xf numFmtId="0" fontId="8" fillId="0" borderId="34" xfId="0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left" vertical="center" indent="1"/>
    </xf>
    <xf numFmtId="176" fontId="8" fillId="3" borderId="21" xfId="0" applyNumberFormat="1" applyFont="1" applyFill="1" applyBorder="1" applyAlignment="1">
      <alignment vertical="center"/>
    </xf>
    <xf numFmtId="176" fontId="8" fillId="3" borderId="8" xfId="0" applyNumberFormat="1" applyFont="1" applyFill="1" applyBorder="1" applyAlignment="1">
      <alignment vertical="center"/>
    </xf>
    <xf numFmtId="177" fontId="8" fillId="3" borderId="20" xfId="0" applyNumberFormat="1" applyFont="1" applyFill="1" applyBorder="1" applyAlignment="1">
      <alignment vertical="center"/>
    </xf>
    <xf numFmtId="0" fontId="8" fillId="3" borderId="26" xfId="0" applyFont="1" applyFill="1" applyBorder="1" applyAlignment="1">
      <alignment horizontal="center" vertical="center"/>
    </xf>
    <xf numFmtId="176" fontId="8" fillId="3" borderId="25" xfId="0" applyNumberFormat="1" applyFont="1" applyFill="1" applyBorder="1" applyAlignment="1">
      <alignment vertical="center"/>
    </xf>
    <xf numFmtId="176" fontId="8" fillId="3" borderId="27" xfId="0" applyNumberFormat="1" applyFont="1" applyFill="1" applyBorder="1" applyAlignment="1">
      <alignment vertical="center"/>
    </xf>
    <xf numFmtId="176" fontId="8" fillId="3" borderId="7" xfId="0" applyNumberFormat="1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left" vertical="center" indent="1"/>
    </xf>
    <xf numFmtId="177" fontId="8" fillId="3" borderId="24" xfId="0" applyNumberFormat="1" applyFont="1" applyFill="1" applyBorder="1" applyAlignment="1">
      <alignment vertical="center"/>
    </xf>
    <xf numFmtId="0" fontId="10" fillId="0" borderId="35" xfId="0" applyFont="1" applyFill="1" applyBorder="1"/>
    <xf numFmtId="0" fontId="8" fillId="0" borderId="36" xfId="0" applyFont="1" applyFill="1" applyBorder="1" applyAlignment="1">
      <alignment horizontal="left" vertical="center" indent="1"/>
    </xf>
    <xf numFmtId="0" fontId="8" fillId="0" borderId="37" xfId="0" applyFont="1" applyFill="1" applyBorder="1" applyAlignment="1">
      <alignment horizontal="center" vertical="center"/>
    </xf>
    <xf numFmtId="176" fontId="8" fillId="0" borderId="38" xfId="0" applyNumberFormat="1" applyFont="1" applyFill="1" applyBorder="1" applyAlignment="1">
      <alignment vertical="center"/>
    </xf>
    <xf numFmtId="176" fontId="8" fillId="0" borderId="39" xfId="0" applyNumberFormat="1" applyFont="1" applyFill="1" applyBorder="1" applyAlignment="1">
      <alignment vertical="center"/>
    </xf>
    <xf numFmtId="0" fontId="11" fillId="0" borderId="36" xfId="0" applyFont="1" applyFill="1" applyBorder="1"/>
    <xf numFmtId="176" fontId="8" fillId="3" borderId="2" xfId="0" applyNumberFormat="1" applyFont="1" applyFill="1" applyBorder="1" applyAlignment="1">
      <alignment horizontal="center" vertical="center" shrinkToFit="1"/>
    </xf>
    <xf numFmtId="0" fontId="10" fillId="0" borderId="6" xfId="0" applyFont="1" applyFill="1" applyBorder="1"/>
    <xf numFmtId="0" fontId="8" fillId="0" borderId="14" xfId="0" applyFont="1" applyFill="1" applyBorder="1" applyAlignment="1">
      <alignment horizontal="left" vertical="center" indent="1"/>
    </xf>
    <xf numFmtId="0" fontId="8" fillId="0" borderId="40" xfId="0" applyFont="1" applyFill="1" applyBorder="1" applyAlignment="1">
      <alignment horizontal="center" vertical="center"/>
    </xf>
    <xf numFmtId="176" fontId="8" fillId="0" borderId="41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>
      <alignment vertical="center"/>
    </xf>
    <xf numFmtId="0" fontId="11" fillId="0" borderId="14" xfId="0" applyFont="1" applyFill="1" applyBorder="1"/>
    <xf numFmtId="0" fontId="8" fillId="0" borderId="0" xfId="0" applyFont="1" applyFill="1" applyBorder="1" applyAlignment="1">
      <alignment vertical="center"/>
    </xf>
    <xf numFmtId="176" fontId="8" fillId="0" borderId="56" xfId="0" applyNumberFormat="1" applyFont="1" applyFill="1" applyBorder="1" applyAlignment="1">
      <alignment horizontal="right" vertical="center"/>
    </xf>
    <xf numFmtId="176" fontId="8" fillId="0" borderId="57" xfId="0" applyNumberFormat="1" applyFont="1" applyFill="1" applyBorder="1" applyAlignment="1">
      <alignment vertical="center"/>
    </xf>
    <xf numFmtId="0" fontId="8" fillId="0" borderId="52" xfId="0" applyFont="1" applyFill="1" applyBorder="1" applyAlignment="1">
      <alignment vertical="center"/>
    </xf>
    <xf numFmtId="176" fontId="8" fillId="3" borderId="58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6" fontId="8" fillId="3" borderId="59" xfId="0" applyNumberFormat="1" applyFont="1" applyFill="1" applyBorder="1" applyAlignment="1">
      <alignment vertical="center"/>
    </xf>
    <xf numFmtId="0" fontId="10" fillId="0" borderId="4" xfId="0" applyFont="1" applyFill="1" applyBorder="1"/>
    <xf numFmtId="0" fontId="11" fillId="0" borderId="12" xfId="0" applyFont="1" applyFill="1" applyBorder="1"/>
    <xf numFmtId="177" fontId="8" fillId="0" borderId="14" xfId="0" applyNumberFormat="1" applyFont="1" applyFill="1" applyBorder="1" applyAlignment="1">
      <alignment vertical="center"/>
    </xf>
    <xf numFmtId="176" fontId="3" fillId="0" borderId="60" xfId="0" applyNumberFormat="1" applyFont="1" applyFill="1" applyBorder="1" applyAlignment="1">
      <alignment vertical="center"/>
    </xf>
    <xf numFmtId="176" fontId="3" fillId="3" borderId="43" xfId="0" applyNumberFormat="1" applyFont="1" applyFill="1" applyBorder="1" applyAlignment="1">
      <alignment horizontal="center" vertical="center" shrinkToFit="1"/>
    </xf>
    <xf numFmtId="176" fontId="3" fillId="0" borderId="53" xfId="0" applyNumberFormat="1" applyFont="1" applyFill="1" applyBorder="1" applyAlignment="1">
      <alignment vertical="center"/>
    </xf>
    <xf numFmtId="176" fontId="3" fillId="0" borderId="61" xfId="0" applyNumberFormat="1" applyFont="1" applyFill="1" applyBorder="1" applyAlignment="1">
      <alignment vertical="center"/>
    </xf>
    <xf numFmtId="176" fontId="3" fillId="0" borderId="62" xfId="0" applyNumberFormat="1" applyFont="1" applyFill="1" applyBorder="1" applyAlignment="1">
      <alignment vertical="center"/>
    </xf>
    <xf numFmtId="176" fontId="3" fillId="0" borderId="63" xfId="0" applyNumberFormat="1" applyFont="1" applyFill="1" applyBorder="1" applyAlignment="1">
      <alignment vertical="center"/>
    </xf>
    <xf numFmtId="176" fontId="3" fillId="0" borderId="64" xfId="0" applyNumberFormat="1" applyFont="1" applyFill="1" applyBorder="1" applyAlignment="1">
      <alignment vertical="center"/>
    </xf>
    <xf numFmtId="176" fontId="3" fillId="3" borderId="64" xfId="0" applyNumberFormat="1" applyFont="1" applyFill="1" applyBorder="1" applyAlignment="1">
      <alignment vertical="center"/>
    </xf>
    <xf numFmtId="176" fontId="3" fillId="0" borderId="65" xfId="0" applyNumberFormat="1" applyFont="1" applyFill="1" applyBorder="1" applyAlignment="1">
      <alignment vertical="center"/>
    </xf>
    <xf numFmtId="176" fontId="3" fillId="0" borderId="66" xfId="0" applyNumberFormat="1" applyFont="1" applyFill="1" applyBorder="1" applyAlignment="1">
      <alignment vertical="center"/>
    </xf>
    <xf numFmtId="176" fontId="3" fillId="0" borderId="67" xfId="0" applyNumberFormat="1" applyFont="1" applyFill="1" applyBorder="1" applyAlignment="1">
      <alignment horizontal="right" vertical="center"/>
    </xf>
    <xf numFmtId="0" fontId="8" fillId="0" borderId="44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68" xfId="0" applyFont="1" applyFill="1" applyBorder="1" applyAlignment="1">
      <alignment horizontal="center" vertical="center"/>
    </xf>
    <xf numFmtId="176" fontId="8" fillId="0" borderId="69" xfId="0" applyNumberFormat="1" applyFont="1" applyFill="1" applyBorder="1" applyAlignment="1">
      <alignment vertical="center"/>
    </xf>
    <xf numFmtId="0" fontId="10" fillId="0" borderId="70" xfId="0" applyFont="1" applyFill="1" applyBorder="1"/>
    <xf numFmtId="0" fontId="8" fillId="0" borderId="71" xfId="0" applyFont="1" applyFill="1" applyBorder="1" applyAlignment="1">
      <alignment horizontal="center" vertical="center"/>
    </xf>
    <xf numFmtId="176" fontId="8" fillId="0" borderId="72" xfId="0" applyNumberFormat="1" applyFont="1" applyFill="1" applyBorder="1" applyAlignment="1">
      <alignment vertical="center"/>
    </xf>
    <xf numFmtId="0" fontId="8" fillId="0" borderId="73" xfId="0" applyFont="1" applyFill="1" applyBorder="1" applyAlignment="1">
      <alignment vertical="center"/>
    </xf>
    <xf numFmtId="0" fontId="10" fillId="0" borderId="74" xfId="0" applyFont="1" applyFill="1" applyBorder="1"/>
    <xf numFmtId="0" fontId="8" fillId="0" borderId="70" xfId="0" applyFont="1" applyFill="1" applyBorder="1" applyAlignment="1">
      <alignment vertical="center"/>
    </xf>
    <xf numFmtId="176" fontId="8" fillId="0" borderId="75" xfId="0" applyNumberFormat="1" applyFont="1" applyFill="1" applyBorder="1" applyAlignment="1">
      <alignment vertical="center"/>
    </xf>
    <xf numFmtId="0" fontId="8" fillId="3" borderId="73" xfId="0" applyFont="1" applyFill="1" applyBorder="1" applyAlignment="1">
      <alignment vertical="center"/>
    </xf>
    <xf numFmtId="0" fontId="10" fillId="3" borderId="73" xfId="0" applyFont="1" applyFill="1" applyBorder="1"/>
    <xf numFmtId="0" fontId="8" fillId="3" borderId="76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8" fillId="3" borderId="77" xfId="0" applyFont="1" applyFill="1" applyBorder="1" applyAlignment="1">
      <alignment horizontal="left" vertical="center" indent="1"/>
    </xf>
    <xf numFmtId="176" fontId="8" fillId="0" borderId="78" xfId="0" applyNumberFormat="1" applyFont="1" applyFill="1" applyBorder="1" applyAlignment="1">
      <alignment vertical="center"/>
    </xf>
    <xf numFmtId="176" fontId="8" fillId="3" borderId="0" xfId="0" applyNumberFormat="1" applyFont="1" applyFill="1" applyBorder="1" applyAlignment="1">
      <alignment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left" vertical="center" indent="1"/>
    </xf>
    <xf numFmtId="0" fontId="8" fillId="0" borderId="79" xfId="0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7" fillId="4" borderId="8" xfId="0" applyNumberFormat="1" applyFont="1" applyFill="1" applyBorder="1" applyAlignment="1">
      <alignment vertical="top"/>
    </xf>
    <xf numFmtId="49" fontId="7" fillId="4" borderId="16" xfId="0" applyNumberFormat="1" applyFont="1" applyFill="1" applyBorder="1" applyAlignment="1">
      <alignment vertical="top"/>
    </xf>
    <xf numFmtId="0" fontId="0" fillId="0" borderId="0" xfId="0" applyAlignment="1">
      <alignment vertical="center"/>
    </xf>
    <xf numFmtId="49" fontId="0" fillId="5" borderId="16" xfId="0" applyNumberForma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top"/>
    </xf>
    <xf numFmtId="49" fontId="7" fillId="7" borderId="16" xfId="0" applyNumberFormat="1" applyFont="1" applyFill="1" applyBorder="1" applyAlignment="1">
      <alignment vertical="top"/>
    </xf>
    <xf numFmtId="176" fontId="7" fillId="8" borderId="16" xfId="0" applyNumberFormat="1" applyFont="1" applyFill="1" applyBorder="1" applyAlignment="1">
      <alignment vertical="top"/>
    </xf>
    <xf numFmtId="176" fontId="0" fillId="0" borderId="16" xfId="0" applyNumberFormat="1" applyBorder="1" applyAlignment="1">
      <alignment vertical="center"/>
    </xf>
    <xf numFmtId="0" fontId="7" fillId="4" borderId="16" xfId="0" applyNumberFormat="1" applyFont="1" applyFill="1" applyBorder="1" applyAlignment="1">
      <alignment vertical="top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vertical="center"/>
    </xf>
    <xf numFmtId="176" fontId="3" fillId="0" borderId="80" xfId="0" applyNumberFormat="1" applyFont="1" applyFill="1" applyBorder="1" applyAlignment="1">
      <alignment vertical="center"/>
    </xf>
    <xf numFmtId="176" fontId="3" fillId="3" borderId="80" xfId="0" applyNumberFormat="1" applyFont="1" applyFill="1" applyBorder="1" applyAlignment="1">
      <alignment vertical="center"/>
    </xf>
    <xf numFmtId="176" fontId="8" fillId="0" borderId="60" xfId="0" applyNumberFormat="1" applyFont="1" applyFill="1" applyBorder="1" applyAlignment="1">
      <alignment vertical="center"/>
    </xf>
    <xf numFmtId="176" fontId="8" fillId="0" borderId="81" xfId="0" applyNumberFormat="1" applyFont="1" applyFill="1" applyBorder="1" applyAlignment="1">
      <alignment vertical="center"/>
    </xf>
    <xf numFmtId="0" fontId="10" fillId="0" borderId="79" xfId="0" applyFont="1" applyFill="1" applyBorder="1"/>
    <xf numFmtId="0" fontId="10" fillId="0" borderId="82" xfId="0" applyFont="1" applyFill="1" applyBorder="1"/>
    <xf numFmtId="176" fontId="8" fillId="0" borderId="83" xfId="0" applyNumberFormat="1" applyFont="1" applyFill="1" applyBorder="1" applyAlignment="1">
      <alignment vertical="center"/>
    </xf>
    <xf numFmtId="176" fontId="8" fillId="0" borderId="72" xfId="0" applyNumberFormat="1" applyFont="1" applyFill="1" applyBorder="1" applyAlignment="1">
      <alignment horizontal="center" vertical="center"/>
    </xf>
    <xf numFmtId="176" fontId="3" fillId="0" borderId="84" xfId="0" applyNumberFormat="1" applyFont="1" applyFill="1" applyBorder="1" applyAlignment="1">
      <alignment vertical="center"/>
    </xf>
    <xf numFmtId="176" fontId="8" fillId="0" borderId="34" xfId="0" applyNumberFormat="1" applyFont="1" applyFill="1" applyBorder="1" applyAlignment="1">
      <alignment vertical="center"/>
    </xf>
    <xf numFmtId="176" fontId="3" fillId="0" borderId="85" xfId="0" applyNumberFormat="1" applyFont="1" applyFill="1" applyBorder="1" applyAlignment="1">
      <alignment vertical="center"/>
    </xf>
    <xf numFmtId="176" fontId="8" fillId="0" borderId="86" xfId="0" applyNumberFormat="1" applyFont="1" applyFill="1" applyBorder="1" applyAlignment="1">
      <alignment vertical="center"/>
    </xf>
    <xf numFmtId="0" fontId="8" fillId="3" borderId="74" xfId="0" applyFont="1" applyFill="1" applyBorder="1" applyAlignment="1">
      <alignment vertical="center"/>
    </xf>
    <xf numFmtId="176" fontId="8" fillId="0" borderId="68" xfId="0" applyNumberFormat="1" applyFont="1" applyFill="1" applyBorder="1" applyAlignment="1">
      <alignment vertical="center"/>
    </xf>
    <xf numFmtId="176" fontId="8" fillId="0" borderId="78" xfId="0" applyNumberFormat="1" applyFont="1" applyFill="1" applyBorder="1" applyAlignment="1">
      <alignment horizontal="center" vertical="center"/>
    </xf>
    <xf numFmtId="176" fontId="3" fillId="0" borderId="87" xfId="0" applyNumberFormat="1" applyFont="1" applyFill="1" applyBorder="1" applyAlignment="1">
      <alignment vertical="center"/>
    </xf>
    <xf numFmtId="176" fontId="8" fillId="0" borderId="88" xfId="0" applyNumberFormat="1" applyFont="1" applyFill="1" applyBorder="1" applyAlignment="1">
      <alignment vertical="center"/>
    </xf>
    <xf numFmtId="177" fontId="8" fillId="0" borderId="89" xfId="0" applyNumberFormat="1" applyFont="1" applyFill="1" applyBorder="1" applyAlignment="1">
      <alignment vertical="center"/>
    </xf>
    <xf numFmtId="0" fontId="11" fillId="0" borderId="89" xfId="0" applyFont="1" applyFill="1" applyBorder="1"/>
    <xf numFmtId="179" fontId="8" fillId="0" borderId="89" xfId="0" applyNumberFormat="1" applyFont="1" applyFill="1" applyBorder="1" applyAlignment="1">
      <alignment vertical="center"/>
    </xf>
    <xf numFmtId="179" fontId="8" fillId="0" borderId="90" xfId="0" applyNumberFormat="1" applyFont="1" applyFill="1" applyBorder="1" applyAlignment="1">
      <alignment vertical="center"/>
    </xf>
    <xf numFmtId="177" fontId="8" fillId="0" borderId="90" xfId="0" applyNumberFormat="1" applyFont="1" applyFill="1" applyBorder="1" applyAlignment="1">
      <alignment vertical="center"/>
    </xf>
    <xf numFmtId="177" fontId="8" fillId="0" borderId="91" xfId="0" applyNumberFormat="1" applyFont="1" applyFill="1" applyBorder="1" applyAlignment="1">
      <alignment vertical="center"/>
    </xf>
    <xf numFmtId="177" fontId="8" fillId="0" borderId="92" xfId="0" applyNumberFormat="1" applyFont="1" applyFill="1" applyBorder="1" applyAlignment="1">
      <alignment vertical="center"/>
    </xf>
    <xf numFmtId="0" fontId="11" fillId="0" borderId="93" xfId="0" applyFont="1" applyFill="1" applyBorder="1"/>
    <xf numFmtId="177" fontId="8" fillId="0" borderId="94" xfId="0" applyNumberFormat="1" applyFont="1" applyFill="1" applyBorder="1" applyAlignment="1">
      <alignment vertical="center"/>
    </xf>
    <xf numFmtId="0" fontId="11" fillId="0" borderId="95" xfId="0" applyFont="1" applyFill="1" applyBorder="1"/>
    <xf numFmtId="0" fontId="11" fillId="0" borderId="92" xfId="0" applyFont="1" applyFill="1" applyBorder="1"/>
    <xf numFmtId="176" fontId="8" fillId="0" borderId="26" xfId="0" applyNumberFormat="1" applyFont="1" applyFill="1" applyBorder="1" applyAlignment="1">
      <alignment vertical="center"/>
    </xf>
    <xf numFmtId="176" fontId="3" fillId="0" borderId="96" xfId="0" applyNumberFormat="1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176" fontId="8" fillId="0" borderId="37" xfId="0" applyNumberFormat="1" applyFont="1" applyFill="1" applyBorder="1" applyAlignment="1">
      <alignment vertical="center"/>
    </xf>
    <xf numFmtId="176" fontId="8" fillId="0" borderId="38" xfId="0" applyNumberFormat="1" applyFont="1" applyFill="1" applyBorder="1" applyAlignment="1">
      <alignment horizontal="center" vertical="center"/>
    </xf>
    <xf numFmtId="176" fontId="3" fillId="0" borderId="97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176" fontId="8" fillId="0" borderId="47" xfId="0" applyNumberFormat="1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vertical="center"/>
    </xf>
    <xf numFmtId="176" fontId="8" fillId="0" borderId="47" xfId="0" applyNumberFormat="1" applyFont="1" applyFill="1" applyBorder="1" applyAlignment="1">
      <alignment horizontal="center" vertical="center"/>
    </xf>
    <xf numFmtId="176" fontId="3" fillId="0" borderId="98" xfId="0" applyNumberFormat="1" applyFont="1" applyFill="1" applyBorder="1" applyAlignment="1">
      <alignment vertical="center"/>
    </xf>
    <xf numFmtId="177" fontId="8" fillId="0" borderId="48" xfId="0" applyNumberFormat="1" applyFont="1" applyFill="1" applyBorder="1" applyAlignment="1">
      <alignment vertical="center"/>
    </xf>
    <xf numFmtId="177" fontId="8" fillId="0" borderId="49" xfId="0" applyNumberFormat="1" applyFont="1" applyFill="1" applyBorder="1" applyAlignment="1">
      <alignment vertical="center"/>
    </xf>
    <xf numFmtId="177" fontId="8" fillId="3" borderId="49" xfId="0" applyNumberFormat="1" applyFont="1" applyFill="1" applyBorder="1" applyAlignment="1">
      <alignment vertical="center"/>
    </xf>
    <xf numFmtId="177" fontId="8" fillId="3" borderId="50" xfId="0" applyNumberFormat="1" applyFont="1" applyFill="1" applyBorder="1" applyAlignment="1">
      <alignment vertical="center"/>
    </xf>
    <xf numFmtId="0" fontId="8" fillId="3" borderId="32" xfId="0" applyFont="1" applyFill="1" applyBorder="1" applyAlignment="1">
      <alignment horizontal="center" vertical="center"/>
    </xf>
    <xf numFmtId="176" fontId="8" fillId="3" borderId="32" xfId="0" applyNumberFormat="1" applyFont="1" applyFill="1" applyBorder="1" applyAlignment="1">
      <alignment vertical="center"/>
    </xf>
    <xf numFmtId="176" fontId="8" fillId="3" borderId="41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41" xfId="0" applyNumberFormat="1" applyFont="1" applyFill="1" applyBorder="1" applyAlignment="1">
      <alignment horizontal="center" vertical="center"/>
    </xf>
    <xf numFmtId="176" fontId="3" fillId="3" borderId="99" xfId="0" applyNumberFormat="1" applyFont="1" applyFill="1" applyBorder="1" applyAlignment="1">
      <alignment vertical="center"/>
    </xf>
    <xf numFmtId="176" fontId="8" fillId="0" borderId="100" xfId="0" applyNumberFormat="1" applyFont="1" applyFill="1" applyBorder="1" applyAlignment="1">
      <alignment vertical="center"/>
    </xf>
    <xf numFmtId="177" fontId="8" fillId="3" borderId="51" xfId="0" applyNumberFormat="1" applyFont="1" applyFill="1" applyBorder="1" applyAlignment="1">
      <alignment vertical="center"/>
    </xf>
    <xf numFmtId="177" fontId="8" fillId="0" borderId="48" xfId="0" applyNumberFormat="1" applyFont="1" applyFill="1" applyBorder="1" applyAlignment="1">
      <alignment horizontal="right" vertical="center"/>
    </xf>
    <xf numFmtId="177" fontId="8" fillId="0" borderId="49" xfId="0" applyNumberFormat="1" applyFont="1" applyFill="1" applyBorder="1" applyAlignment="1">
      <alignment horizontal="right" vertical="center"/>
    </xf>
    <xf numFmtId="178" fontId="8" fillId="0" borderId="49" xfId="0" applyNumberFormat="1" applyFont="1" applyFill="1" applyBorder="1" applyAlignment="1">
      <alignment vertical="center"/>
    </xf>
    <xf numFmtId="177" fontId="8" fillId="0" borderId="49" xfId="0" applyNumberFormat="1" applyFont="1" applyFill="1" applyBorder="1" applyAlignment="1">
      <alignment horizontal="right" vertical="center" wrapText="1"/>
    </xf>
    <xf numFmtId="0" fontId="11" fillId="0" borderId="49" xfId="0" applyFont="1" applyFill="1" applyBorder="1"/>
    <xf numFmtId="177" fontId="8" fillId="0" borderId="50" xfId="0" applyNumberFormat="1" applyFont="1" applyFill="1" applyBorder="1" applyAlignment="1">
      <alignment vertical="center"/>
    </xf>
    <xf numFmtId="0" fontId="8" fillId="0" borderId="32" xfId="0" applyFont="1" applyFill="1" applyBorder="1" applyAlignment="1">
      <alignment horizontal="center" vertical="center"/>
    </xf>
    <xf numFmtId="176" fontId="3" fillId="0" borderId="99" xfId="0" applyNumberFormat="1" applyFont="1" applyFill="1" applyBorder="1" applyAlignment="1">
      <alignment vertical="center"/>
    </xf>
    <xf numFmtId="177" fontId="8" fillId="0" borderId="51" xfId="0" applyNumberFormat="1" applyFont="1" applyFill="1" applyBorder="1" applyAlignment="1">
      <alignment horizontal="right" vertical="center" wrapText="1"/>
    </xf>
    <xf numFmtId="0" fontId="8" fillId="3" borderId="25" xfId="0" applyFont="1" applyFill="1" applyBorder="1" applyAlignment="1">
      <alignment horizontal="left" vertical="center" indent="1"/>
    </xf>
    <xf numFmtId="0" fontId="8" fillId="3" borderId="12" xfId="0" applyFont="1" applyFill="1" applyBorder="1" applyAlignment="1">
      <alignment horizontal="left" vertical="center" indent="1"/>
    </xf>
    <xf numFmtId="0" fontId="8" fillId="3" borderId="31" xfId="0" applyFont="1" applyFill="1" applyBorder="1" applyAlignment="1">
      <alignment horizontal="left" vertical="center" indent="1"/>
    </xf>
    <xf numFmtId="0" fontId="8" fillId="3" borderId="101" xfId="0" applyFont="1" applyFill="1" applyBorder="1" applyAlignment="1">
      <alignment horizontal="left" vertical="center" indent="1"/>
    </xf>
    <xf numFmtId="0" fontId="8" fillId="3" borderId="36" xfId="0" applyFont="1" applyFill="1" applyBorder="1" applyAlignment="1">
      <alignment horizontal="left" vertical="center" indent="1"/>
    </xf>
    <xf numFmtId="0" fontId="8" fillId="0" borderId="3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8" fillId="0" borderId="83" xfId="0" applyFont="1" applyFill="1" applyBorder="1" applyAlignment="1">
      <alignment horizontal="center" vertical="center"/>
    </xf>
    <xf numFmtId="177" fontId="8" fillId="0" borderId="69" xfId="0" applyNumberFormat="1" applyFont="1" applyFill="1" applyBorder="1" applyAlignment="1">
      <alignment vertical="center"/>
    </xf>
    <xf numFmtId="176" fontId="8" fillId="2" borderId="102" xfId="0" applyNumberFormat="1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8" fillId="9" borderId="103" xfId="0" applyFont="1" applyFill="1" applyBorder="1" applyAlignment="1">
      <alignment horizontal="center" vertical="center"/>
    </xf>
    <xf numFmtId="0" fontId="8" fillId="9" borderId="104" xfId="0" applyFont="1" applyFill="1" applyBorder="1" applyAlignment="1">
      <alignment horizontal="center" vertical="center"/>
    </xf>
    <xf numFmtId="0" fontId="8" fillId="9" borderId="105" xfId="0" applyFont="1" applyFill="1" applyBorder="1" applyAlignment="1">
      <alignment horizontal="center" vertical="center"/>
    </xf>
    <xf numFmtId="176" fontId="8" fillId="9" borderId="105" xfId="0" applyNumberFormat="1" applyFont="1" applyFill="1" applyBorder="1" applyAlignment="1">
      <alignment horizontal="center" vertical="center"/>
    </xf>
    <xf numFmtId="176" fontId="8" fillId="9" borderId="106" xfId="0" applyNumberFormat="1" applyFont="1" applyFill="1" applyBorder="1" applyAlignment="1">
      <alignment horizontal="center" vertical="center" shrinkToFit="1"/>
    </xf>
    <xf numFmtId="176" fontId="8" fillId="9" borderId="107" xfId="0" applyNumberFormat="1" applyFont="1" applyFill="1" applyBorder="1" applyAlignment="1">
      <alignment horizontal="center" vertical="center" shrinkToFit="1"/>
    </xf>
    <xf numFmtId="0" fontId="8" fillId="9" borderId="108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348"/>
  <sheetViews>
    <sheetView tabSelected="1" view="pageBreakPreview" topLeftCell="A82" zoomScale="130" zoomScaleNormal="70" zoomScaleSheetLayoutView="130" workbookViewId="0">
      <selection activeCell="B92" sqref="B92"/>
    </sheetView>
  </sheetViews>
  <sheetFormatPr defaultColWidth="7.375" defaultRowHeight="13.5" customHeight="1" x14ac:dyDescent="0.15"/>
  <cols>
    <col min="1" max="1" width="8.375" style="37" customWidth="1"/>
    <col min="2" max="2" width="53.25" style="37" customWidth="1"/>
    <col min="3" max="3" width="8.125" style="37" customWidth="1"/>
    <col min="4" max="4" width="8.125" style="37" hidden="1" customWidth="1"/>
    <col min="5" max="6" width="5.75" style="41" hidden="1" customWidth="1"/>
    <col min="7" max="7" width="5.75" style="41" customWidth="1"/>
    <col min="8" max="8" width="5.75" style="41" hidden="1" customWidth="1"/>
    <col min="9" max="9" width="5.75" style="180" hidden="1" customWidth="1"/>
    <col min="10" max="10" width="8.625" style="41" customWidth="1"/>
    <col min="11" max="11" width="10.625" style="41" customWidth="1"/>
    <col min="12" max="13" width="12.75" style="37" customWidth="1"/>
    <col min="14" max="14" width="8.875" style="37" customWidth="1"/>
    <col min="15" max="16384" width="7.375" style="37"/>
  </cols>
  <sheetData>
    <row r="1" spans="1:13" ht="24" customHeight="1" x14ac:dyDescent="0.15">
      <c r="A1" s="265"/>
      <c r="B1" s="265"/>
      <c r="C1" s="251"/>
      <c r="D1" s="35"/>
      <c r="E1" s="36"/>
      <c r="F1" s="36"/>
      <c r="G1" s="36"/>
      <c r="H1" s="36"/>
      <c r="I1" s="179"/>
      <c r="J1" s="37"/>
      <c r="K1" s="37"/>
      <c r="L1" s="38"/>
      <c r="M1" s="39"/>
    </row>
    <row r="2" spans="1:13" ht="14.25" customHeight="1" x14ac:dyDescent="0.15">
      <c r="A2" s="266" t="s">
        <v>1413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40"/>
    </row>
    <row r="3" spans="1:13" ht="14.25" customHeight="1" x14ac:dyDescent="0.1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40"/>
    </row>
    <row r="4" spans="1:13" ht="14.25" customHeight="1" x14ac:dyDescent="0.15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40"/>
    </row>
    <row r="5" spans="1:13" ht="8.25" customHeight="1" thickBot="1" x14ac:dyDescent="0.2">
      <c r="M5" s="40"/>
    </row>
    <row r="6" spans="1:13" ht="14.25" customHeight="1" thickBot="1" x14ac:dyDescent="0.2">
      <c r="A6" s="258" t="s">
        <v>0</v>
      </c>
      <c r="B6" s="259" t="s">
        <v>1</v>
      </c>
      <c r="C6" s="260" t="s">
        <v>2</v>
      </c>
      <c r="D6" s="260" t="s">
        <v>315</v>
      </c>
      <c r="E6" s="261" t="s">
        <v>3</v>
      </c>
      <c r="F6" s="261" t="s">
        <v>314</v>
      </c>
      <c r="G6" s="261" t="s">
        <v>1379</v>
      </c>
      <c r="H6" s="261" t="s">
        <v>638</v>
      </c>
      <c r="I6" s="261" t="s">
        <v>1378</v>
      </c>
      <c r="J6" s="262" t="s">
        <v>4</v>
      </c>
      <c r="K6" s="263" t="s">
        <v>5</v>
      </c>
      <c r="L6" s="264" t="s">
        <v>6</v>
      </c>
      <c r="M6" s="254" t="s">
        <v>156</v>
      </c>
    </row>
    <row r="7" spans="1:13" ht="16.5" customHeight="1" x14ac:dyDescent="0.15">
      <c r="A7" s="195" t="s">
        <v>7</v>
      </c>
      <c r="B7" s="151" t="s">
        <v>1381</v>
      </c>
      <c r="C7" s="140" t="s">
        <v>9</v>
      </c>
      <c r="D7" s="157" t="s">
        <v>452</v>
      </c>
      <c r="E7" s="141">
        <v>4</v>
      </c>
      <c r="F7" s="155">
        <v>2</v>
      </c>
      <c r="G7" s="196">
        <f>IF(F7=0,1,IF(F7=1,1,ROUNDUP(F7*1.2,)))</f>
        <v>3</v>
      </c>
      <c r="H7" s="155">
        <f>VLOOKUP(D7,納品実績2021年度!$B$4:$D$238,3,FALSE)</f>
        <v>2</v>
      </c>
      <c r="I7" s="197" t="str">
        <f>IF(F7=H7,"〇","×")</f>
        <v>〇</v>
      </c>
      <c r="J7" s="198"/>
      <c r="K7" s="199">
        <f>G7*J7</f>
        <v>0</v>
      </c>
      <c r="L7" s="253">
        <v>6200</v>
      </c>
      <c r="M7" s="255"/>
    </row>
    <row r="8" spans="1:13" ht="16.5" customHeight="1" x14ac:dyDescent="0.15">
      <c r="A8" s="149"/>
      <c r="B8" s="94" t="s">
        <v>437</v>
      </c>
      <c r="C8" s="56" t="s">
        <v>9</v>
      </c>
      <c r="D8" s="158" t="s">
        <v>453</v>
      </c>
      <c r="E8" s="57">
        <v>6</v>
      </c>
      <c r="F8" s="139">
        <v>7</v>
      </c>
      <c r="G8" s="182">
        <f>IF(F8=0,1,IF(F8=1,1,ROUNDUP(F8*1.2,)))</f>
        <v>9</v>
      </c>
      <c r="H8" s="139">
        <f>VLOOKUP(D8,納品実績2021年度!$B$4:$D$238,3,FALSE)</f>
        <v>7</v>
      </c>
      <c r="I8" s="181" t="str">
        <f t="shared" ref="I8:I78" si="0">IF(F8=H8,"〇","×")</f>
        <v>〇</v>
      </c>
      <c r="J8" s="183"/>
      <c r="K8" s="186">
        <f>G8*J8</f>
        <v>0</v>
      </c>
      <c r="L8" s="200">
        <v>2100</v>
      </c>
      <c r="M8" s="255"/>
    </row>
    <row r="9" spans="1:13" ht="16.5" customHeight="1" x14ac:dyDescent="0.15">
      <c r="A9" s="149"/>
      <c r="B9" s="102" t="s">
        <v>446</v>
      </c>
      <c r="C9" s="56" t="s">
        <v>15</v>
      </c>
      <c r="D9" s="159" t="s">
        <v>454</v>
      </c>
      <c r="E9" s="63"/>
      <c r="F9" s="139">
        <v>1</v>
      </c>
      <c r="G9" s="182">
        <f t="shared" ref="G9:G79" si="1">IF(F9=0,1,IF(F9=1,1,ROUNDUP(F9*1.2,)))</f>
        <v>1</v>
      </c>
      <c r="H9" s="139">
        <f>VLOOKUP(D9,納品実績2021年度!$B$4:$D$238,3,FALSE)</f>
        <v>1</v>
      </c>
      <c r="I9" s="181" t="str">
        <f t="shared" si="0"/>
        <v>〇</v>
      </c>
      <c r="J9" s="183"/>
      <c r="K9" s="186">
        <f t="shared" ref="K9:K79" si="2">G9*J9</f>
        <v>0</v>
      </c>
      <c r="L9" s="200"/>
      <c r="M9" s="255"/>
    </row>
    <row r="10" spans="1:13" ht="16.5" customHeight="1" x14ac:dyDescent="0.15">
      <c r="A10" s="149"/>
      <c r="B10" s="102" t="s">
        <v>436</v>
      </c>
      <c r="C10" s="56" t="s">
        <v>13</v>
      </c>
      <c r="D10" s="159" t="s">
        <v>455</v>
      </c>
      <c r="E10" s="63">
        <v>7</v>
      </c>
      <c r="F10" s="139">
        <v>9</v>
      </c>
      <c r="G10" s="182">
        <f t="shared" si="1"/>
        <v>11</v>
      </c>
      <c r="H10" s="139">
        <f>VLOOKUP(D10,納品実績2021年度!$B$4:$D$238,3,FALSE)</f>
        <v>9</v>
      </c>
      <c r="I10" s="181" t="str">
        <f t="shared" si="0"/>
        <v>〇</v>
      </c>
      <c r="J10" s="183"/>
      <c r="K10" s="186">
        <f t="shared" si="2"/>
        <v>0</v>
      </c>
      <c r="L10" s="200"/>
      <c r="M10" s="255"/>
    </row>
    <row r="11" spans="1:13" ht="16.5" customHeight="1" x14ac:dyDescent="0.15">
      <c r="A11" s="149"/>
      <c r="B11" s="245" t="s">
        <v>447</v>
      </c>
      <c r="C11" s="56" t="s">
        <v>15</v>
      </c>
      <c r="D11" s="159" t="s">
        <v>456</v>
      </c>
      <c r="E11" s="63"/>
      <c r="F11" s="139">
        <v>4</v>
      </c>
      <c r="G11" s="182">
        <f t="shared" si="1"/>
        <v>5</v>
      </c>
      <c r="H11" s="139">
        <f>VLOOKUP(D11,納品実績2021年度!$B$4:$D$238,3,FALSE)</f>
        <v>4</v>
      </c>
      <c r="I11" s="181" t="str">
        <f t="shared" si="0"/>
        <v>〇</v>
      </c>
      <c r="J11" s="183"/>
      <c r="K11" s="186">
        <f t="shared" si="2"/>
        <v>0</v>
      </c>
      <c r="L11" s="200"/>
      <c r="M11" s="255"/>
    </row>
    <row r="12" spans="1:13" ht="16.5" customHeight="1" x14ac:dyDescent="0.15">
      <c r="A12" s="149"/>
      <c r="B12" s="245" t="s">
        <v>448</v>
      </c>
      <c r="C12" s="56" t="s">
        <v>15</v>
      </c>
      <c r="D12" s="159" t="s">
        <v>457</v>
      </c>
      <c r="E12" s="63"/>
      <c r="F12" s="139">
        <v>2</v>
      </c>
      <c r="G12" s="182">
        <f t="shared" si="1"/>
        <v>3</v>
      </c>
      <c r="H12" s="139">
        <f>VLOOKUP(D12,納品実績2021年度!$B$4:$D$238,3,FALSE)</f>
        <v>2</v>
      </c>
      <c r="I12" s="181" t="str">
        <f t="shared" si="0"/>
        <v>〇</v>
      </c>
      <c r="J12" s="183"/>
      <c r="K12" s="186">
        <f t="shared" si="2"/>
        <v>0</v>
      </c>
      <c r="L12" s="200"/>
      <c r="M12" s="255"/>
    </row>
    <row r="13" spans="1:13" ht="16.5" customHeight="1" x14ac:dyDescent="0.15">
      <c r="A13" s="149"/>
      <c r="B13" s="245" t="s">
        <v>449</v>
      </c>
      <c r="C13" s="56" t="s">
        <v>15</v>
      </c>
      <c r="D13" s="159" t="s">
        <v>458</v>
      </c>
      <c r="E13" s="63"/>
      <c r="F13" s="139">
        <v>2</v>
      </c>
      <c r="G13" s="182">
        <f t="shared" si="1"/>
        <v>3</v>
      </c>
      <c r="H13" s="139">
        <f>VLOOKUP(D13,納品実績2021年度!$B$4:$D$238,3,FALSE)</f>
        <v>2</v>
      </c>
      <c r="I13" s="181" t="str">
        <f t="shared" si="0"/>
        <v>〇</v>
      </c>
      <c r="J13" s="183"/>
      <c r="K13" s="186">
        <f t="shared" si="2"/>
        <v>0</v>
      </c>
      <c r="L13" s="200"/>
      <c r="M13" s="255"/>
    </row>
    <row r="14" spans="1:13" ht="16.5" customHeight="1" x14ac:dyDescent="0.15">
      <c r="A14" s="149"/>
      <c r="B14" s="245" t="s">
        <v>450</v>
      </c>
      <c r="C14" s="56" t="s">
        <v>15</v>
      </c>
      <c r="D14" s="159" t="s">
        <v>459</v>
      </c>
      <c r="E14" s="63"/>
      <c r="F14" s="139">
        <v>3</v>
      </c>
      <c r="G14" s="182">
        <f t="shared" si="1"/>
        <v>4</v>
      </c>
      <c r="H14" s="139">
        <f>VLOOKUP(D14,納品実績2021年度!$B$4:$D$238,3,FALSE)</f>
        <v>3</v>
      </c>
      <c r="I14" s="181" t="str">
        <f t="shared" si="0"/>
        <v>〇</v>
      </c>
      <c r="J14" s="183"/>
      <c r="K14" s="186">
        <f t="shared" si="2"/>
        <v>0</v>
      </c>
      <c r="L14" s="200"/>
      <c r="M14" s="255"/>
    </row>
    <row r="15" spans="1:13" s="67" customFormat="1" ht="16.5" customHeight="1" x14ac:dyDescent="0.15">
      <c r="A15" s="150"/>
      <c r="B15" s="152" t="s">
        <v>435</v>
      </c>
      <c r="C15" s="56" t="s">
        <v>15</v>
      </c>
      <c r="D15" s="158" t="s">
        <v>492</v>
      </c>
      <c r="E15" s="57">
        <v>7</v>
      </c>
      <c r="F15" s="139">
        <v>5</v>
      </c>
      <c r="G15" s="182">
        <f t="shared" si="1"/>
        <v>6</v>
      </c>
      <c r="H15" s="139">
        <f>VLOOKUP(D15,納品実績2021年度!$B$4:$D$238,3,FALSE)</f>
        <v>5</v>
      </c>
      <c r="I15" s="181" t="str">
        <f t="shared" si="0"/>
        <v>〇</v>
      </c>
      <c r="J15" s="183"/>
      <c r="K15" s="186">
        <f t="shared" si="2"/>
        <v>0</v>
      </c>
      <c r="L15" s="201"/>
      <c r="M15" s="255"/>
    </row>
    <row r="16" spans="1:13" s="67" customFormat="1" ht="16.5" customHeight="1" x14ac:dyDescent="0.15">
      <c r="A16" s="150"/>
      <c r="B16" s="152" t="s">
        <v>1415</v>
      </c>
      <c r="C16" s="56" t="s">
        <v>15</v>
      </c>
      <c r="D16" s="158" t="s">
        <v>434</v>
      </c>
      <c r="E16" s="57"/>
      <c r="F16" s="139">
        <v>2</v>
      </c>
      <c r="G16" s="182">
        <f>IF(F16=0,1,IF(F16=1,1,ROUNDUP(F16*1.2,)))</f>
        <v>3</v>
      </c>
      <c r="H16" s="139">
        <f>VLOOKUP(D16,納品実績2021年度!$B$4:$D$238,3,FALSE)</f>
        <v>2</v>
      </c>
      <c r="I16" s="181" t="str">
        <f>IF(F16=H16,"〇","×")</f>
        <v>〇</v>
      </c>
      <c r="J16" s="183"/>
      <c r="K16" s="186">
        <f>G16*J16</f>
        <v>0</v>
      </c>
      <c r="L16" s="201"/>
      <c r="M16" s="255"/>
    </row>
    <row r="17" spans="1:14" s="67" customFormat="1" ht="16.5" customHeight="1" x14ac:dyDescent="0.15">
      <c r="A17" s="150"/>
      <c r="B17" s="152" t="s">
        <v>1418</v>
      </c>
      <c r="C17" s="56" t="s">
        <v>15</v>
      </c>
      <c r="D17" s="158" t="s">
        <v>1414</v>
      </c>
      <c r="E17" s="57"/>
      <c r="F17" s="139">
        <v>2</v>
      </c>
      <c r="G17" s="182">
        <v>3</v>
      </c>
      <c r="H17" s="139"/>
      <c r="I17" s="181"/>
      <c r="J17" s="183"/>
      <c r="K17" s="186">
        <f t="shared" ref="K17:K19" si="3">G17*J17</f>
        <v>0</v>
      </c>
      <c r="L17" s="201"/>
      <c r="M17" s="255"/>
    </row>
    <row r="18" spans="1:14" s="67" customFormat="1" ht="16.5" customHeight="1" x14ac:dyDescent="0.15">
      <c r="A18" s="150"/>
      <c r="B18" s="152" t="s">
        <v>1417</v>
      </c>
      <c r="C18" s="56" t="s">
        <v>15</v>
      </c>
      <c r="D18" s="158" t="s">
        <v>1414</v>
      </c>
      <c r="E18" s="57"/>
      <c r="F18" s="139">
        <v>2</v>
      </c>
      <c r="G18" s="182">
        <f>IF(F18=0,1,IF(F18=1,1,ROUNDUP(F18*1.2,)))</f>
        <v>3</v>
      </c>
      <c r="H18" s="139"/>
      <c r="I18" s="181"/>
      <c r="J18" s="183"/>
      <c r="K18" s="186">
        <f t="shared" si="3"/>
        <v>0</v>
      </c>
      <c r="L18" s="201"/>
      <c r="M18" s="255"/>
    </row>
    <row r="19" spans="1:14" s="67" customFormat="1" ht="16.5" customHeight="1" x14ac:dyDescent="0.15">
      <c r="A19" s="150"/>
      <c r="B19" s="152" t="s">
        <v>1416</v>
      </c>
      <c r="C19" s="56" t="s">
        <v>15</v>
      </c>
      <c r="D19" s="158" t="s">
        <v>1414</v>
      </c>
      <c r="E19" s="57"/>
      <c r="F19" s="139">
        <v>2</v>
      </c>
      <c r="G19" s="182">
        <v>3</v>
      </c>
      <c r="H19" s="139"/>
      <c r="I19" s="181"/>
      <c r="J19" s="183"/>
      <c r="K19" s="186">
        <f t="shared" si="3"/>
        <v>0</v>
      </c>
      <c r="L19" s="201"/>
      <c r="M19" s="255"/>
    </row>
    <row r="20" spans="1:14" s="67" customFormat="1" ht="16.5" customHeight="1" x14ac:dyDescent="0.15">
      <c r="A20" s="150"/>
      <c r="B20" s="152" t="s">
        <v>438</v>
      </c>
      <c r="C20" s="56" t="s">
        <v>51</v>
      </c>
      <c r="D20" s="158" t="s">
        <v>323</v>
      </c>
      <c r="E20" s="57"/>
      <c r="F20" s="139">
        <v>0</v>
      </c>
      <c r="G20" s="182">
        <f t="shared" si="1"/>
        <v>1</v>
      </c>
      <c r="H20" s="139" t="e">
        <f>VLOOKUP(D20,納品実績2021年度!$B$4:$D$238,3,FALSE)</f>
        <v>#N/A</v>
      </c>
      <c r="I20" s="181" t="e">
        <f t="shared" si="0"/>
        <v>#N/A</v>
      </c>
      <c r="J20" s="183"/>
      <c r="K20" s="186">
        <f t="shared" si="2"/>
        <v>0</v>
      </c>
      <c r="L20" s="201"/>
      <c r="M20" s="255"/>
    </row>
    <row r="21" spans="1:14" s="67" customFormat="1" ht="16.5" customHeight="1" x14ac:dyDescent="0.15">
      <c r="A21" s="150"/>
      <c r="B21" s="152" t="s">
        <v>439</v>
      </c>
      <c r="C21" s="56" t="s">
        <v>51</v>
      </c>
      <c r="D21" s="158" t="s">
        <v>324</v>
      </c>
      <c r="E21" s="57"/>
      <c r="F21" s="139">
        <v>1</v>
      </c>
      <c r="G21" s="182">
        <f t="shared" si="1"/>
        <v>1</v>
      </c>
      <c r="H21" s="139">
        <f>VLOOKUP(D21,納品実績2021年度!$B$4:$D$238,3,FALSE)</f>
        <v>1</v>
      </c>
      <c r="I21" s="181" t="str">
        <f t="shared" si="0"/>
        <v>〇</v>
      </c>
      <c r="J21" s="183"/>
      <c r="K21" s="186">
        <f t="shared" si="2"/>
        <v>0</v>
      </c>
      <c r="L21" s="201"/>
      <c r="M21" s="255"/>
    </row>
    <row r="22" spans="1:14" s="67" customFormat="1" ht="16.5" customHeight="1" x14ac:dyDescent="0.15">
      <c r="A22" s="150"/>
      <c r="B22" s="152" t="s">
        <v>440</v>
      </c>
      <c r="C22" s="56" t="s">
        <v>51</v>
      </c>
      <c r="D22" s="158" t="s">
        <v>325</v>
      </c>
      <c r="E22" s="57"/>
      <c r="F22" s="139">
        <v>1</v>
      </c>
      <c r="G22" s="182">
        <f t="shared" si="1"/>
        <v>1</v>
      </c>
      <c r="H22" s="139">
        <f>VLOOKUP(D22,納品実績2021年度!$B$4:$D$238,3,FALSE)</f>
        <v>1</v>
      </c>
      <c r="I22" s="181" t="str">
        <f t="shared" si="0"/>
        <v>〇</v>
      </c>
      <c r="J22" s="183"/>
      <c r="K22" s="186">
        <f t="shared" si="2"/>
        <v>0</v>
      </c>
      <c r="L22" s="201"/>
      <c r="M22" s="255"/>
    </row>
    <row r="23" spans="1:14" s="67" customFormat="1" ht="16.5" customHeight="1" x14ac:dyDescent="0.15">
      <c r="A23" s="150"/>
      <c r="B23" s="152" t="s">
        <v>441</v>
      </c>
      <c r="C23" s="56" t="s">
        <v>51</v>
      </c>
      <c r="D23" s="158" t="s">
        <v>326</v>
      </c>
      <c r="E23" s="57"/>
      <c r="F23" s="139">
        <v>1</v>
      </c>
      <c r="G23" s="182">
        <f t="shared" si="1"/>
        <v>1</v>
      </c>
      <c r="H23" s="139">
        <f>VLOOKUP(D23,納品実績2021年度!$B$4:$D$238,3,FALSE)</f>
        <v>1</v>
      </c>
      <c r="I23" s="181" t="str">
        <f t="shared" si="0"/>
        <v>〇</v>
      </c>
      <c r="J23" s="183"/>
      <c r="K23" s="186">
        <f t="shared" si="2"/>
        <v>0</v>
      </c>
      <c r="L23" s="201"/>
      <c r="M23" s="255"/>
    </row>
    <row r="24" spans="1:14" s="67" customFormat="1" ht="16.5" customHeight="1" x14ac:dyDescent="0.15">
      <c r="A24" s="150"/>
      <c r="B24" s="152" t="s">
        <v>442</v>
      </c>
      <c r="C24" s="56" t="s">
        <v>51</v>
      </c>
      <c r="D24" s="158" t="s">
        <v>319</v>
      </c>
      <c r="E24" s="57">
        <v>4</v>
      </c>
      <c r="F24" s="139">
        <v>2</v>
      </c>
      <c r="G24" s="182">
        <f t="shared" si="1"/>
        <v>3</v>
      </c>
      <c r="H24" s="139">
        <f>VLOOKUP(D24,納品実績2021年度!$B$4:$D$238,3,FALSE)</f>
        <v>2</v>
      </c>
      <c r="I24" s="181" t="str">
        <f t="shared" si="0"/>
        <v>〇</v>
      </c>
      <c r="J24" s="183"/>
      <c r="K24" s="186">
        <f t="shared" si="2"/>
        <v>0</v>
      </c>
      <c r="L24" s="201"/>
      <c r="M24" s="255"/>
    </row>
    <row r="25" spans="1:14" s="67" customFormat="1" ht="16.5" customHeight="1" x14ac:dyDescent="0.15">
      <c r="A25" s="150"/>
      <c r="B25" s="152" t="s">
        <v>443</v>
      </c>
      <c r="C25" s="56" t="s">
        <v>51</v>
      </c>
      <c r="D25" s="158" t="s">
        <v>320</v>
      </c>
      <c r="E25" s="57">
        <v>4</v>
      </c>
      <c r="F25" s="139">
        <v>1</v>
      </c>
      <c r="G25" s="182">
        <f t="shared" si="1"/>
        <v>1</v>
      </c>
      <c r="H25" s="139">
        <f>VLOOKUP(D25,納品実績2021年度!$B$4:$D$238,3,FALSE)</f>
        <v>1</v>
      </c>
      <c r="I25" s="181" t="str">
        <f t="shared" si="0"/>
        <v>〇</v>
      </c>
      <c r="J25" s="183"/>
      <c r="K25" s="186">
        <f t="shared" si="2"/>
        <v>0</v>
      </c>
      <c r="L25" s="201"/>
      <c r="M25" s="255"/>
    </row>
    <row r="26" spans="1:14" s="67" customFormat="1" ht="16.5" customHeight="1" x14ac:dyDescent="0.15">
      <c r="A26" s="150"/>
      <c r="B26" s="152" t="s">
        <v>444</v>
      </c>
      <c r="C26" s="56" t="s">
        <v>51</v>
      </c>
      <c r="D26" s="158" t="s">
        <v>321</v>
      </c>
      <c r="E26" s="57">
        <v>4</v>
      </c>
      <c r="F26" s="139">
        <v>1</v>
      </c>
      <c r="G26" s="182">
        <f t="shared" si="1"/>
        <v>1</v>
      </c>
      <c r="H26" s="139">
        <f>VLOOKUP(D26,納品実績2021年度!$B$4:$D$238,3,FALSE)</f>
        <v>1</v>
      </c>
      <c r="I26" s="181" t="str">
        <f t="shared" si="0"/>
        <v>〇</v>
      </c>
      <c r="J26" s="183"/>
      <c r="K26" s="186">
        <f t="shared" si="2"/>
        <v>0</v>
      </c>
      <c r="L26" s="201"/>
      <c r="M26" s="255"/>
    </row>
    <row r="27" spans="1:14" s="67" customFormat="1" ht="16.5" customHeight="1" x14ac:dyDescent="0.15">
      <c r="A27" s="150"/>
      <c r="B27" s="152" t="s">
        <v>445</v>
      </c>
      <c r="C27" s="56" t="s">
        <v>51</v>
      </c>
      <c r="D27" s="158" t="s">
        <v>322</v>
      </c>
      <c r="E27" s="57">
        <v>4</v>
      </c>
      <c r="F27" s="139">
        <v>2</v>
      </c>
      <c r="G27" s="182">
        <f t="shared" si="1"/>
        <v>3</v>
      </c>
      <c r="H27" s="139">
        <f>VLOOKUP(D27,納品実績2021年度!$B$4:$D$238,3,FALSE)</f>
        <v>2</v>
      </c>
      <c r="I27" s="181" t="str">
        <f t="shared" si="0"/>
        <v>〇</v>
      </c>
      <c r="J27" s="183"/>
      <c r="K27" s="186">
        <f t="shared" si="2"/>
        <v>0</v>
      </c>
      <c r="L27" s="201"/>
      <c r="M27" s="255"/>
    </row>
    <row r="28" spans="1:14" s="67" customFormat="1" ht="16.5" hidden="1" customHeight="1" x14ac:dyDescent="0.15">
      <c r="A28" s="150"/>
      <c r="B28" s="152" t="s">
        <v>303</v>
      </c>
      <c r="C28" s="56" t="s">
        <v>15</v>
      </c>
      <c r="D28" s="158"/>
      <c r="E28" s="57">
        <v>2</v>
      </c>
      <c r="F28" s="139"/>
      <c r="G28" s="182">
        <f t="shared" si="1"/>
        <v>1</v>
      </c>
      <c r="H28" s="139" t="e">
        <f>VLOOKUP(D28,納品実績2021年度!$B$4:$D$238,3,FALSE)</f>
        <v>#N/A</v>
      </c>
      <c r="I28" s="181" t="e">
        <f t="shared" si="0"/>
        <v>#N/A</v>
      </c>
      <c r="J28" s="183"/>
      <c r="K28" s="186">
        <f t="shared" si="2"/>
        <v>0</v>
      </c>
      <c r="L28" s="201"/>
      <c r="M28" s="255"/>
      <c r="N28" s="67" t="s">
        <v>313</v>
      </c>
    </row>
    <row r="29" spans="1:14" s="67" customFormat="1" ht="16.5" hidden="1" customHeight="1" x14ac:dyDescent="0.15">
      <c r="A29" s="150"/>
      <c r="B29" s="152" t="s">
        <v>304</v>
      </c>
      <c r="C29" s="56" t="s">
        <v>15</v>
      </c>
      <c r="D29" s="158"/>
      <c r="E29" s="57">
        <v>2</v>
      </c>
      <c r="F29" s="139"/>
      <c r="G29" s="182">
        <f t="shared" si="1"/>
        <v>1</v>
      </c>
      <c r="H29" s="139" t="e">
        <f>VLOOKUP(D29,納品実績2021年度!$B$4:$D$238,3,FALSE)</f>
        <v>#N/A</v>
      </c>
      <c r="I29" s="181" t="e">
        <f t="shared" si="0"/>
        <v>#N/A</v>
      </c>
      <c r="J29" s="183"/>
      <c r="K29" s="186">
        <f t="shared" si="2"/>
        <v>0</v>
      </c>
      <c r="L29" s="201"/>
      <c r="M29" s="255"/>
      <c r="N29" s="67" t="s">
        <v>313</v>
      </c>
    </row>
    <row r="30" spans="1:14" s="67" customFormat="1" ht="16.5" hidden="1" customHeight="1" x14ac:dyDescent="0.15">
      <c r="A30" s="150"/>
      <c r="B30" s="152" t="s">
        <v>305</v>
      </c>
      <c r="C30" s="56" t="s">
        <v>15</v>
      </c>
      <c r="D30" s="158"/>
      <c r="E30" s="57">
        <v>2</v>
      </c>
      <c r="F30" s="139"/>
      <c r="G30" s="182">
        <f t="shared" si="1"/>
        <v>1</v>
      </c>
      <c r="H30" s="139" t="e">
        <f>VLOOKUP(D30,納品実績2021年度!$B$4:$D$238,3,FALSE)</f>
        <v>#N/A</v>
      </c>
      <c r="I30" s="181" t="e">
        <f t="shared" si="0"/>
        <v>#N/A</v>
      </c>
      <c r="J30" s="183"/>
      <c r="K30" s="186">
        <f t="shared" si="2"/>
        <v>0</v>
      </c>
      <c r="L30" s="201"/>
      <c r="M30" s="255"/>
      <c r="N30" s="67" t="s">
        <v>313</v>
      </c>
    </row>
    <row r="31" spans="1:14" s="67" customFormat="1" ht="16.5" hidden="1" customHeight="1" x14ac:dyDescent="0.15">
      <c r="A31" s="150"/>
      <c r="B31" s="152" t="s">
        <v>306</v>
      </c>
      <c r="C31" s="56" t="s">
        <v>15</v>
      </c>
      <c r="D31" s="158"/>
      <c r="E31" s="57">
        <v>2</v>
      </c>
      <c r="F31" s="139"/>
      <c r="G31" s="182">
        <f t="shared" si="1"/>
        <v>1</v>
      </c>
      <c r="H31" s="139" t="e">
        <f>VLOOKUP(D31,納品実績2021年度!$B$4:$D$238,3,FALSE)</f>
        <v>#N/A</v>
      </c>
      <c r="I31" s="181" t="e">
        <f t="shared" si="0"/>
        <v>#N/A</v>
      </c>
      <c r="J31" s="183"/>
      <c r="K31" s="186">
        <f t="shared" si="2"/>
        <v>0</v>
      </c>
      <c r="L31" s="201"/>
      <c r="M31" s="255"/>
      <c r="N31" s="67" t="s">
        <v>313</v>
      </c>
    </row>
    <row r="32" spans="1:14" s="67" customFormat="1" ht="16.5" customHeight="1" x14ac:dyDescent="0.15">
      <c r="A32" s="150"/>
      <c r="B32" s="152" t="s">
        <v>299</v>
      </c>
      <c r="C32" s="56" t="s">
        <v>51</v>
      </c>
      <c r="D32" s="158" t="s">
        <v>609</v>
      </c>
      <c r="E32" s="57">
        <v>6</v>
      </c>
      <c r="F32" s="139">
        <v>4</v>
      </c>
      <c r="G32" s="182">
        <f t="shared" si="1"/>
        <v>5</v>
      </c>
      <c r="H32" s="139">
        <f>VLOOKUP(D32,納品実績2021年度!$B$4:$D$238,3,FALSE)</f>
        <v>4</v>
      </c>
      <c r="I32" s="181" t="str">
        <f t="shared" si="0"/>
        <v>〇</v>
      </c>
      <c r="J32" s="183"/>
      <c r="K32" s="186">
        <f t="shared" si="2"/>
        <v>0</v>
      </c>
      <c r="L32" s="201"/>
      <c r="M32" s="257" t="s">
        <v>1408</v>
      </c>
    </row>
    <row r="33" spans="1:13" s="67" customFormat="1" ht="16.5" customHeight="1" x14ac:dyDescent="0.15">
      <c r="A33" s="150"/>
      <c r="B33" s="152" t="s">
        <v>301</v>
      </c>
      <c r="C33" s="56" t="s">
        <v>51</v>
      </c>
      <c r="D33" s="158" t="s">
        <v>610</v>
      </c>
      <c r="E33" s="57">
        <v>6</v>
      </c>
      <c r="F33" s="139">
        <v>1</v>
      </c>
      <c r="G33" s="182">
        <f t="shared" si="1"/>
        <v>1</v>
      </c>
      <c r="H33" s="139">
        <f>VLOOKUP(D33,納品実績2021年度!$B$4:$D$238,3,FALSE)</f>
        <v>1</v>
      </c>
      <c r="I33" s="181" t="str">
        <f t="shared" si="0"/>
        <v>〇</v>
      </c>
      <c r="J33" s="183"/>
      <c r="K33" s="186">
        <f t="shared" si="2"/>
        <v>0</v>
      </c>
      <c r="L33" s="201"/>
      <c r="M33" s="255"/>
    </row>
    <row r="34" spans="1:13" s="67" customFormat="1" ht="16.5" customHeight="1" x14ac:dyDescent="0.15">
      <c r="A34" s="150"/>
      <c r="B34" s="152" t="s">
        <v>300</v>
      </c>
      <c r="C34" s="56" t="s">
        <v>51</v>
      </c>
      <c r="D34" s="158" t="s">
        <v>611</v>
      </c>
      <c r="E34" s="57">
        <v>6</v>
      </c>
      <c r="F34" s="139">
        <v>1</v>
      </c>
      <c r="G34" s="182">
        <f t="shared" si="1"/>
        <v>1</v>
      </c>
      <c r="H34" s="139">
        <f>VLOOKUP(D34,納品実績2021年度!$B$4:$D$238,3,FALSE)</f>
        <v>1</v>
      </c>
      <c r="I34" s="181" t="str">
        <f t="shared" si="0"/>
        <v>〇</v>
      </c>
      <c r="J34" s="183"/>
      <c r="K34" s="186">
        <f t="shared" si="2"/>
        <v>0</v>
      </c>
      <c r="L34" s="201"/>
      <c r="M34" s="255"/>
    </row>
    <row r="35" spans="1:13" s="67" customFormat="1" ht="16.5" customHeight="1" x14ac:dyDescent="0.15">
      <c r="A35" s="150"/>
      <c r="B35" s="152" t="s">
        <v>302</v>
      </c>
      <c r="C35" s="56" t="s">
        <v>51</v>
      </c>
      <c r="D35" s="158" t="s">
        <v>612</v>
      </c>
      <c r="E35" s="57">
        <v>6</v>
      </c>
      <c r="F35" s="139">
        <v>1</v>
      </c>
      <c r="G35" s="182">
        <f t="shared" si="1"/>
        <v>1</v>
      </c>
      <c r="H35" s="139">
        <f>VLOOKUP(D35,納品実績2021年度!$B$4:$D$238,3,FALSE)</f>
        <v>1</v>
      </c>
      <c r="I35" s="181" t="str">
        <f t="shared" si="0"/>
        <v>〇</v>
      </c>
      <c r="J35" s="183"/>
      <c r="K35" s="186">
        <f t="shared" si="2"/>
        <v>0</v>
      </c>
      <c r="L35" s="201"/>
      <c r="M35" s="255"/>
    </row>
    <row r="36" spans="1:13" s="67" customFormat="1" ht="16.5" customHeight="1" x14ac:dyDescent="0.15">
      <c r="A36" s="150"/>
      <c r="B36" s="152" t="s">
        <v>296</v>
      </c>
      <c r="C36" s="56" t="s">
        <v>51</v>
      </c>
      <c r="D36" s="158" t="s">
        <v>621</v>
      </c>
      <c r="E36" s="57">
        <v>8</v>
      </c>
      <c r="F36" s="139">
        <v>16</v>
      </c>
      <c r="G36" s="182">
        <v>10</v>
      </c>
      <c r="H36" s="139">
        <f>VLOOKUP(D36,納品実績2021年度!$B$4:$D$238,3,FALSE)</f>
        <v>16</v>
      </c>
      <c r="I36" s="181" t="str">
        <f t="shared" si="0"/>
        <v>〇</v>
      </c>
      <c r="J36" s="183"/>
      <c r="K36" s="186">
        <f t="shared" si="2"/>
        <v>0</v>
      </c>
      <c r="L36" s="201"/>
      <c r="M36" s="257" t="s">
        <v>1407</v>
      </c>
    </row>
    <row r="37" spans="1:13" s="67" customFormat="1" ht="16.5" customHeight="1" x14ac:dyDescent="0.15">
      <c r="A37" s="150"/>
      <c r="B37" s="152" t="s">
        <v>295</v>
      </c>
      <c r="C37" s="56" t="s">
        <v>51</v>
      </c>
      <c r="D37" s="158" t="s">
        <v>622</v>
      </c>
      <c r="E37" s="57">
        <v>7</v>
      </c>
      <c r="F37" s="139">
        <v>5</v>
      </c>
      <c r="G37" s="182">
        <v>5</v>
      </c>
      <c r="H37" s="139">
        <f>VLOOKUP(D37,納品実績2021年度!$B$4:$D$238,3,FALSE)</f>
        <v>5</v>
      </c>
      <c r="I37" s="181" t="str">
        <f t="shared" si="0"/>
        <v>〇</v>
      </c>
      <c r="J37" s="183"/>
      <c r="K37" s="186">
        <f t="shared" si="2"/>
        <v>0</v>
      </c>
      <c r="L37" s="201"/>
      <c r="M37" s="257" t="s">
        <v>1408</v>
      </c>
    </row>
    <row r="38" spans="1:13" s="67" customFormat="1" ht="16.5" customHeight="1" x14ac:dyDescent="0.15">
      <c r="A38" s="150"/>
      <c r="B38" s="152" t="s">
        <v>297</v>
      </c>
      <c r="C38" s="56" t="s">
        <v>51</v>
      </c>
      <c r="D38" s="158" t="s">
        <v>623</v>
      </c>
      <c r="E38" s="57">
        <v>7</v>
      </c>
      <c r="F38" s="139">
        <v>3</v>
      </c>
      <c r="G38" s="182">
        <v>3</v>
      </c>
      <c r="H38" s="139">
        <f>VLOOKUP(D38,納品実績2021年度!$B$4:$D$238,3,FALSE)</f>
        <v>3</v>
      </c>
      <c r="I38" s="181" t="str">
        <f t="shared" si="0"/>
        <v>〇</v>
      </c>
      <c r="J38" s="183"/>
      <c r="K38" s="186">
        <f t="shared" si="2"/>
        <v>0</v>
      </c>
      <c r="L38" s="201"/>
      <c r="M38" s="257" t="s">
        <v>1408</v>
      </c>
    </row>
    <row r="39" spans="1:13" s="67" customFormat="1" ht="16.5" customHeight="1" x14ac:dyDescent="0.15">
      <c r="A39" s="150"/>
      <c r="B39" s="152" t="s">
        <v>298</v>
      </c>
      <c r="C39" s="56" t="s">
        <v>51</v>
      </c>
      <c r="D39" s="158" t="s">
        <v>624</v>
      </c>
      <c r="E39" s="57">
        <v>7</v>
      </c>
      <c r="F39" s="139">
        <v>5</v>
      </c>
      <c r="G39" s="182">
        <v>5</v>
      </c>
      <c r="H39" s="139">
        <f>VLOOKUP(D39,納品実績2021年度!$B$4:$D$238,3,FALSE)</f>
        <v>5</v>
      </c>
      <c r="I39" s="181" t="str">
        <f t="shared" si="0"/>
        <v>〇</v>
      </c>
      <c r="J39" s="183"/>
      <c r="K39" s="186">
        <f t="shared" si="2"/>
        <v>0</v>
      </c>
      <c r="L39" s="201"/>
      <c r="M39" s="257" t="s">
        <v>1408</v>
      </c>
    </row>
    <row r="40" spans="1:13" s="67" customFormat="1" ht="16.5" customHeight="1" x14ac:dyDescent="0.15">
      <c r="A40" s="150"/>
      <c r="B40" s="152" t="s">
        <v>296</v>
      </c>
      <c r="C40" s="56" t="s">
        <v>51</v>
      </c>
      <c r="D40" s="158" t="s">
        <v>621</v>
      </c>
      <c r="E40" s="57">
        <v>8</v>
      </c>
      <c r="F40" s="139">
        <v>16</v>
      </c>
      <c r="G40" s="182">
        <v>10</v>
      </c>
      <c r="H40" s="139">
        <f>VLOOKUP(D40,納品実績2021年度!$B$4:$D$238,3,FALSE)</f>
        <v>16</v>
      </c>
      <c r="I40" s="181" t="str">
        <f t="shared" ref="I40:I43" si="4">IF(F40=H40,"〇","×")</f>
        <v>〇</v>
      </c>
      <c r="J40" s="183"/>
      <c r="K40" s="186">
        <f t="shared" ref="K40:K43" si="5">G40*J40</f>
        <v>0</v>
      </c>
      <c r="L40" s="201"/>
      <c r="M40" s="257" t="s">
        <v>1407</v>
      </c>
    </row>
    <row r="41" spans="1:13" s="67" customFormat="1" ht="16.5" customHeight="1" x14ac:dyDescent="0.15">
      <c r="A41" s="150"/>
      <c r="B41" s="152" t="s">
        <v>295</v>
      </c>
      <c r="C41" s="56" t="s">
        <v>51</v>
      </c>
      <c r="D41" s="158" t="s">
        <v>622</v>
      </c>
      <c r="E41" s="57">
        <v>7</v>
      </c>
      <c r="F41" s="139">
        <v>5</v>
      </c>
      <c r="G41" s="182">
        <v>5</v>
      </c>
      <c r="H41" s="139">
        <f>VLOOKUP(D41,納品実績2021年度!$B$4:$D$238,3,FALSE)</f>
        <v>5</v>
      </c>
      <c r="I41" s="181" t="str">
        <f t="shared" si="4"/>
        <v>〇</v>
      </c>
      <c r="J41" s="183"/>
      <c r="K41" s="186">
        <f t="shared" si="5"/>
        <v>0</v>
      </c>
      <c r="L41" s="201"/>
      <c r="M41" s="257" t="s">
        <v>1408</v>
      </c>
    </row>
    <row r="42" spans="1:13" s="67" customFormat="1" ht="16.5" customHeight="1" x14ac:dyDescent="0.15">
      <c r="A42" s="150"/>
      <c r="B42" s="152" t="s">
        <v>297</v>
      </c>
      <c r="C42" s="56" t="s">
        <v>51</v>
      </c>
      <c r="D42" s="158" t="s">
        <v>623</v>
      </c>
      <c r="E42" s="57">
        <v>7</v>
      </c>
      <c r="F42" s="139">
        <v>3</v>
      </c>
      <c r="G42" s="182">
        <v>3</v>
      </c>
      <c r="H42" s="139">
        <f>VLOOKUP(D42,納品実績2021年度!$B$4:$D$238,3,FALSE)</f>
        <v>3</v>
      </c>
      <c r="I42" s="181" t="str">
        <f t="shared" si="4"/>
        <v>〇</v>
      </c>
      <c r="J42" s="183"/>
      <c r="K42" s="186">
        <f t="shared" si="5"/>
        <v>0</v>
      </c>
      <c r="L42" s="201"/>
      <c r="M42" s="257" t="s">
        <v>1408</v>
      </c>
    </row>
    <row r="43" spans="1:13" s="67" customFormat="1" ht="16.5" customHeight="1" x14ac:dyDescent="0.15">
      <c r="A43" s="150"/>
      <c r="B43" s="152" t="s">
        <v>298</v>
      </c>
      <c r="C43" s="56" t="s">
        <v>51</v>
      </c>
      <c r="D43" s="158" t="s">
        <v>624</v>
      </c>
      <c r="E43" s="57">
        <v>7</v>
      </c>
      <c r="F43" s="139">
        <v>5</v>
      </c>
      <c r="G43" s="182">
        <v>5</v>
      </c>
      <c r="H43" s="139">
        <f>VLOOKUP(D43,納品実績2021年度!$B$4:$D$238,3,FALSE)</f>
        <v>5</v>
      </c>
      <c r="I43" s="181" t="str">
        <f t="shared" si="4"/>
        <v>〇</v>
      </c>
      <c r="J43" s="183"/>
      <c r="K43" s="186">
        <f t="shared" si="5"/>
        <v>0</v>
      </c>
      <c r="L43" s="201"/>
      <c r="M43" s="257" t="s">
        <v>1408</v>
      </c>
    </row>
    <row r="44" spans="1:13" ht="16.5" customHeight="1" x14ac:dyDescent="0.15">
      <c r="A44" s="149"/>
      <c r="B44" s="94" t="s">
        <v>1382</v>
      </c>
      <c r="C44" s="56" t="s">
        <v>23</v>
      </c>
      <c r="D44" s="158" t="s">
        <v>316</v>
      </c>
      <c r="E44" s="57">
        <v>8</v>
      </c>
      <c r="F44" s="139">
        <v>10</v>
      </c>
      <c r="G44" s="182">
        <f t="shared" si="1"/>
        <v>12</v>
      </c>
      <c r="H44" s="139">
        <f>VLOOKUP(D44,納品実績2021年度!$B$4:$D$238,3,FALSE)</f>
        <v>10</v>
      </c>
      <c r="I44" s="181" t="str">
        <f t="shared" si="0"/>
        <v>〇</v>
      </c>
      <c r="J44" s="183"/>
      <c r="K44" s="186">
        <f t="shared" si="2"/>
        <v>0</v>
      </c>
      <c r="L44" s="202">
        <v>14.9</v>
      </c>
      <c r="M44" s="255"/>
    </row>
    <row r="45" spans="1:13" ht="16.5" customHeight="1" x14ac:dyDescent="0.15">
      <c r="A45" s="149"/>
      <c r="B45" s="94" t="s">
        <v>1383</v>
      </c>
      <c r="C45" s="56" t="s">
        <v>23</v>
      </c>
      <c r="D45" s="158" t="s">
        <v>317</v>
      </c>
      <c r="E45" s="57">
        <v>4</v>
      </c>
      <c r="F45" s="139">
        <v>4</v>
      </c>
      <c r="G45" s="182">
        <f t="shared" si="1"/>
        <v>5</v>
      </c>
      <c r="H45" s="139">
        <f>VLOOKUP(D45,納品実績2021年度!$B$4:$D$238,3,FALSE)</f>
        <v>4</v>
      </c>
      <c r="I45" s="181" t="str">
        <f t="shared" si="0"/>
        <v>〇</v>
      </c>
      <c r="J45" s="183"/>
      <c r="K45" s="186">
        <f t="shared" si="2"/>
        <v>0</v>
      </c>
      <c r="L45" s="202">
        <v>12.9</v>
      </c>
      <c r="M45" s="255"/>
    </row>
    <row r="46" spans="1:13" ht="16.5" customHeight="1" x14ac:dyDescent="0.15">
      <c r="A46" s="149"/>
      <c r="B46" s="94" t="s">
        <v>1384</v>
      </c>
      <c r="C46" s="56" t="s">
        <v>51</v>
      </c>
      <c r="D46" s="158" t="s">
        <v>552</v>
      </c>
      <c r="E46" s="57">
        <v>30</v>
      </c>
      <c r="F46" s="139">
        <v>5</v>
      </c>
      <c r="G46" s="182">
        <f t="shared" si="1"/>
        <v>6</v>
      </c>
      <c r="H46" s="139">
        <f>VLOOKUP(D46,納品実績2021年度!$B$4:$D$238,3,FALSE)</f>
        <v>5</v>
      </c>
      <c r="I46" s="181" t="str">
        <f t="shared" si="0"/>
        <v>〇</v>
      </c>
      <c r="J46" s="183"/>
      <c r="K46" s="186">
        <f t="shared" si="2"/>
        <v>0</v>
      </c>
      <c r="L46" s="202">
        <v>14.4</v>
      </c>
      <c r="M46" s="256" t="s">
        <v>1409</v>
      </c>
    </row>
    <row r="47" spans="1:13" ht="16.5" customHeight="1" x14ac:dyDescent="0.15">
      <c r="A47" s="149"/>
      <c r="B47" s="94" t="s">
        <v>1385</v>
      </c>
      <c r="C47" s="56" t="s">
        <v>51</v>
      </c>
      <c r="D47" s="158" t="s">
        <v>553</v>
      </c>
      <c r="E47" s="57">
        <v>24</v>
      </c>
      <c r="F47" s="139">
        <v>2</v>
      </c>
      <c r="G47" s="182">
        <f t="shared" si="1"/>
        <v>3</v>
      </c>
      <c r="H47" s="139">
        <f>VLOOKUP(D47,納品実績2021年度!$B$4:$D$238,3,FALSE)</f>
        <v>2</v>
      </c>
      <c r="I47" s="181" t="str">
        <f t="shared" si="0"/>
        <v>〇</v>
      </c>
      <c r="J47" s="183"/>
      <c r="K47" s="186">
        <f t="shared" si="2"/>
        <v>0</v>
      </c>
      <c r="L47" s="202"/>
      <c r="M47" s="256" t="s">
        <v>1409</v>
      </c>
    </row>
    <row r="48" spans="1:13" ht="16.5" customHeight="1" x14ac:dyDescent="0.15">
      <c r="A48" s="149"/>
      <c r="B48" s="94" t="s">
        <v>233</v>
      </c>
      <c r="C48" s="56" t="s">
        <v>51</v>
      </c>
      <c r="D48" s="158" t="s">
        <v>341</v>
      </c>
      <c r="E48" s="57">
        <v>38</v>
      </c>
      <c r="F48" s="139">
        <v>24</v>
      </c>
      <c r="G48" s="182">
        <f t="shared" si="1"/>
        <v>29</v>
      </c>
      <c r="H48" s="139">
        <f>VLOOKUP(D48,納品実績2021年度!$B$4:$D$238,3,FALSE)</f>
        <v>24</v>
      </c>
      <c r="I48" s="181" t="str">
        <f t="shared" si="0"/>
        <v>〇</v>
      </c>
      <c r="J48" s="183"/>
      <c r="K48" s="186">
        <f t="shared" si="2"/>
        <v>0</v>
      </c>
      <c r="L48" s="202"/>
      <c r="M48" s="255"/>
    </row>
    <row r="49" spans="1:13" ht="16.5" customHeight="1" x14ac:dyDescent="0.15">
      <c r="A49" s="149"/>
      <c r="B49" s="94" t="s">
        <v>234</v>
      </c>
      <c r="C49" s="56" t="s">
        <v>51</v>
      </c>
      <c r="D49" s="158" t="s">
        <v>340</v>
      </c>
      <c r="E49" s="57">
        <v>8</v>
      </c>
      <c r="F49" s="139">
        <v>6</v>
      </c>
      <c r="G49" s="182">
        <f t="shared" si="1"/>
        <v>8</v>
      </c>
      <c r="H49" s="139">
        <f>VLOOKUP(D49,納品実績2021年度!$B$4:$D$238,3,FALSE)</f>
        <v>6</v>
      </c>
      <c r="I49" s="181" t="str">
        <f t="shared" si="0"/>
        <v>〇</v>
      </c>
      <c r="J49" s="183"/>
      <c r="K49" s="186">
        <f t="shared" si="2"/>
        <v>0</v>
      </c>
      <c r="L49" s="202"/>
      <c r="M49" s="255"/>
    </row>
    <row r="50" spans="1:13" ht="16.5" customHeight="1" x14ac:dyDescent="0.15">
      <c r="A50" s="149"/>
      <c r="B50" s="94" t="s">
        <v>357</v>
      </c>
      <c r="C50" s="56" t="s">
        <v>51</v>
      </c>
      <c r="D50" s="158" t="s">
        <v>362</v>
      </c>
      <c r="E50" s="57"/>
      <c r="F50" s="139">
        <v>13</v>
      </c>
      <c r="G50" s="182">
        <f t="shared" si="1"/>
        <v>16</v>
      </c>
      <c r="H50" s="139">
        <f>VLOOKUP(D50,納品実績2021年度!$B$4:$D$238,3,FALSE)</f>
        <v>13</v>
      </c>
      <c r="I50" s="181" t="str">
        <f t="shared" si="0"/>
        <v>〇</v>
      </c>
      <c r="J50" s="183"/>
      <c r="K50" s="186">
        <f t="shared" si="2"/>
        <v>0</v>
      </c>
      <c r="L50" s="202"/>
      <c r="M50" s="255"/>
    </row>
    <row r="51" spans="1:13" ht="16.5" customHeight="1" x14ac:dyDescent="0.15">
      <c r="A51" s="149"/>
      <c r="B51" s="94" t="s">
        <v>358</v>
      </c>
      <c r="C51" s="56" t="s">
        <v>51</v>
      </c>
      <c r="D51" s="158" t="s">
        <v>363</v>
      </c>
      <c r="E51" s="57"/>
      <c r="F51" s="139">
        <v>13</v>
      </c>
      <c r="G51" s="182">
        <f t="shared" si="1"/>
        <v>16</v>
      </c>
      <c r="H51" s="139">
        <f>VLOOKUP(D51,納品実績2021年度!$B$4:$D$238,3,FALSE)</f>
        <v>13</v>
      </c>
      <c r="I51" s="181" t="str">
        <f t="shared" si="0"/>
        <v>〇</v>
      </c>
      <c r="J51" s="183"/>
      <c r="K51" s="186">
        <f t="shared" si="2"/>
        <v>0</v>
      </c>
      <c r="L51" s="202"/>
      <c r="M51" s="255"/>
    </row>
    <row r="52" spans="1:13" ht="16.5" customHeight="1" x14ac:dyDescent="0.15">
      <c r="A52" s="149"/>
      <c r="B52" s="94" t="s">
        <v>359</v>
      </c>
      <c r="C52" s="56" t="s">
        <v>51</v>
      </c>
      <c r="D52" s="158" t="s">
        <v>364</v>
      </c>
      <c r="E52" s="57"/>
      <c r="F52" s="139">
        <v>13</v>
      </c>
      <c r="G52" s="182">
        <f t="shared" si="1"/>
        <v>16</v>
      </c>
      <c r="H52" s="139">
        <f>VLOOKUP(D52,納品実績2021年度!$B$4:$D$238,3,FALSE)</f>
        <v>13</v>
      </c>
      <c r="I52" s="181" t="str">
        <f t="shared" si="0"/>
        <v>〇</v>
      </c>
      <c r="J52" s="183"/>
      <c r="K52" s="186">
        <f t="shared" si="2"/>
        <v>0</v>
      </c>
      <c r="L52" s="202"/>
      <c r="M52" s="255"/>
    </row>
    <row r="53" spans="1:13" ht="16.5" customHeight="1" x14ac:dyDescent="0.15">
      <c r="A53" s="149"/>
      <c r="B53" s="94" t="s">
        <v>360</v>
      </c>
      <c r="C53" s="56" t="s">
        <v>51</v>
      </c>
      <c r="D53" s="158" t="s">
        <v>365</v>
      </c>
      <c r="E53" s="57"/>
      <c r="F53" s="139">
        <v>13</v>
      </c>
      <c r="G53" s="182">
        <f t="shared" si="1"/>
        <v>16</v>
      </c>
      <c r="H53" s="139">
        <f>VLOOKUP(D53,納品実績2021年度!$B$4:$D$238,3,FALSE)</f>
        <v>13</v>
      </c>
      <c r="I53" s="181" t="str">
        <f t="shared" si="0"/>
        <v>〇</v>
      </c>
      <c r="J53" s="183"/>
      <c r="K53" s="186">
        <f t="shared" si="2"/>
        <v>0</v>
      </c>
      <c r="L53" s="202"/>
      <c r="M53" s="255"/>
    </row>
    <row r="54" spans="1:13" ht="16.5" customHeight="1" x14ac:dyDescent="0.15">
      <c r="A54" s="149"/>
      <c r="B54" s="94" t="s">
        <v>361</v>
      </c>
      <c r="C54" s="56" t="s">
        <v>51</v>
      </c>
      <c r="D54" s="158" t="s">
        <v>366</v>
      </c>
      <c r="E54" s="57"/>
      <c r="F54" s="139">
        <v>13</v>
      </c>
      <c r="G54" s="182">
        <f t="shared" si="1"/>
        <v>16</v>
      </c>
      <c r="H54" s="139">
        <f>VLOOKUP(D54,納品実績2021年度!$B$4:$D$238,3,FALSE)</f>
        <v>13</v>
      </c>
      <c r="I54" s="181" t="str">
        <f t="shared" si="0"/>
        <v>〇</v>
      </c>
      <c r="J54" s="183"/>
      <c r="K54" s="186">
        <f t="shared" si="2"/>
        <v>0</v>
      </c>
      <c r="L54" s="202"/>
      <c r="M54" s="255"/>
    </row>
    <row r="55" spans="1:13" ht="16.5" hidden="1" customHeight="1" x14ac:dyDescent="0.15">
      <c r="A55" s="149"/>
      <c r="B55" s="94" t="s">
        <v>27</v>
      </c>
      <c r="C55" s="56" t="s">
        <v>13</v>
      </c>
      <c r="D55" s="158"/>
      <c r="E55" s="57">
        <v>4</v>
      </c>
      <c r="F55" s="139"/>
      <c r="G55" s="182">
        <f t="shared" si="1"/>
        <v>1</v>
      </c>
      <c r="H55" s="139" t="e">
        <f>VLOOKUP(D55,納品実績2021年度!$B$4:$D$238,3,FALSE)</f>
        <v>#N/A</v>
      </c>
      <c r="I55" s="181" t="e">
        <f t="shared" si="0"/>
        <v>#N/A</v>
      </c>
      <c r="J55" s="183"/>
      <c r="K55" s="186">
        <f t="shared" si="2"/>
        <v>0</v>
      </c>
      <c r="L55" s="200"/>
      <c r="M55" s="255"/>
    </row>
    <row r="56" spans="1:13" ht="16.5" hidden="1" customHeight="1" x14ac:dyDescent="0.15">
      <c r="A56" s="149"/>
      <c r="B56" s="94" t="s">
        <v>28</v>
      </c>
      <c r="C56" s="56" t="s">
        <v>13</v>
      </c>
      <c r="D56" s="158"/>
      <c r="E56" s="57">
        <v>2</v>
      </c>
      <c r="F56" s="139"/>
      <c r="G56" s="182">
        <f t="shared" si="1"/>
        <v>1</v>
      </c>
      <c r="H56" s="139" t="e">
        <f>VLOOKUP(D56,納品実績2021年度!$B$4:$D$238,3,FALSE)</f>
        <v>#N/A</v>
      </c>
      <c r="I56" s="181" t="e">
        <f t="shared" si="0"/>
        <v>#N/A</v>
      </c>
      <c r="J56" s="183"/>
      <c r="K56" s="186">
        <f t="shared" si="2"/>
        <v>0</v>
      </c>
      <c r="L56" s="200"/>
      <c r="M56" s="255"/>
    </row>
    <row r="57" spans="1:13" ht="16.5" hidden="1" customHeight="1" x14ac:dyDescent="0.15">
      <c r="A57" s="149"/>
      <c r="B57" s="94" t="s">
        <v>29</v>
      </c>
      <c r="C57" s="56" t="s">
        <v>13</v>
      </c>
      <c r="D57" s="158"/>
      <c r="E57" s="57">
        <v>2</v>
      </c>
      <c r="F57" s="139"/>
      <c r="G57" s="182">
        <f t="shared" si="1"/>
        <v>1</v>
      </c>
      <c r="H57" s="139" t="e">
        <f>VLOOKUP(D57,納品実績2021年度!$B$4:$D$238,3,FALSE)</f>
        <v>#N/A</v>
      </c>
      <c r="I57" s="181" t="e">
        <f t="shared" si="0"/>
        <v>#N/A</v>
      </c>
      <c r="J57" s="183"/>
      <c r="K57" s="186">
        <f t="shared" si="2"/>
        <v>0</v>
      </c>
      <c r="L57" s="200"/>
      <c r="M57" s="255"/>
    </row>
    <row r="58" spans="1:13" ht="16.5" hidden="1" customHeight="1" x14ac:dyDescent="0.15">
      <c r="A58" s="149"/>
      <c r="B58" s="94" t="s">
        <v>30</v>
      </c>
      <c r="C58" s="56" t="s">
        <v>13</v>
      </c>
      <c r="D58" s="158"/>
      <c r="E58" s="57">
        <v>2</v>
      </c>
      <c r="F58" s="139"/>
      <c r="G58" s="182">
        <f t="shared" si="1"/>
        <v>1</v>
      </c>
      <c r="H58" s="139" t="e">
        <f>VLOOKUP(D58,納品実績2021年度!$B$4:$D$238,3,FALSE)</f>
        <v>#N/A</v>
      </c>
      <c r="I58" s="181" t="e">
        <f t="shared" si="0"/>
        <v>#N/A</v>
      </c>
      <c r="J58" s="183"/>
      <c r="K58" s="186">
        <f t="shared" si="2"/>
        <v>0</v>
      </c>
      <c r="L58" s="200"/>
      <c r="M58" s="255"/>
    </row>
    <row r="59" spans="1:13" ht="16.5" hidden="1" customHeight="1" x14ac:dyDescent="0.15">
      <c r="A59" s="149"/>
      <c r="B59" s="94" t="s">
        <v>31</v>
      </c>
      <c r="C59" s="56" t="s">
        <v>13</v>
      </c>
      <c r="D59" s="158"/>
      <c r="E59" s="57">
        <v>2</v>
      </c>
      <c r="F59" s="139"/>
      <c r="G59" s="182">
        <f t="shared" si="1"/>
        <v>1</v>
      </c>
      <c r="H59" s="139" t="e">
        <f>VLOOKUP(D59,納品実績2021年度!$B$4:$D$238,3,FALSE)</f>
        <v>#N/A</v>
      </c>
      <c r="I59" s="181" t="e">
        <f t="shared" si="0"/>
        <v>#N/A</v>
      </c>
      <c r="J59" s="183"/>
      <c r="K59" s="186">
        <f t="shared" si="2"/>
        <v>0</v>
      </c>
      <c r="L59" s="200"/>
      <c r="M59" s="255"/>
    </row>
    <row r="60" spans="1:13" ht="16.5" hidden="1" customHeight="1" x14ac:dyDescent="0.15">
      <c r="A60" s="149"/>
      <c r="B60" s="94" t="s">
        <v>32</v>
      </c>
      <c r="C60" s="56" t="s">
        <v>13</v>
      </c>
      <c r="D60" s="158"/>
      <c r="E60" s="57">
        <v>2</v>
      </c>
      <c r="F60" s="139"/>
      <c r="G60" s="182">
        <f t="shared" si="1"/>
        <v>1</v>
      </c>
      <c r="H60" s="139" t="e">
        <f>VLOOKUP(D60,納品実績2021年度!$B$4:$D$238,3,FALSE)</f>
        <v>#N/A</v>
      </c>
      <c r="I60" s="181" t="e">
        <f t="shared" si="0"/>
        <v>#N/A</v>
      </c>
      <c r="J60" s="183"/>
      <c r="K60" s="186">
        <f t="shared" si="2"/>
        <v>0</v>
      </c>
      <c r="L60" s="200"/>
      <c r="M60" s="255"/>
    </row>
    <row r="61" spans="1:13" ht="16.5" hidden="1" customHeight="1" x14ac:dyDescent="0.15">
      <c r="A61" s="149"/>
      <c r="B61" s="94" t="s">
        <v>33</v>
      </c>
      <c r="C61" s="56" t="s">
        <v>13</v>
      </c>
      <c r="D61" s="158"/>
      <c r="E61" s="57">
        <v>6</v>
      </c>
      <c r="F61" s="139"/>
      <c r="G61" s="182">
        <f t="shared" si="1"/>
        <v>1</v>
      </c>
      <c r="H61" s="139" t="e">
        <f>VLOOKUP(D61,納品実績2021年度!$B$4:$D$238,3,FALSE)</f>
        <v>#N/A</v>
      </c>
      <c r="I61" s="181" t="e">
        <f t="shared" si="0"/>
        <v>#N/A</v>
      </c>
      <c r="J61" s="183"/>
      <c r="K61" s="186">
        <f t="shared" si="2"/>
        <v>0</v>
      </c>
      <c r="L61" s="200"/>
      <c r="M61" s="255"/>
    </row>
    <row r="62" spans="1:13" ht="16.5" customHeight="1" x14ac:dyDescent="0.15">
      <c r="A62" s="149"/>
      <c r="B62" s="94" t="s">
        <v>263</v>
      </c>
      <c r="C62" s="56" t="s">
        <v>9</v>
      </c>
      <c r="D62" s="158" t="s">
        <v>495</v>
      </c>
      <c r="E62" s="57">
        <v>22</v>
      </c>
      <c r="F62" s="139">
        <v>7</v>
      </c>
      <c r="G62" s="182">
        <f t="shared" si="1"/>
        <v>9</v>
      </c>
      <c r="H62" s="139">
        <f>VLOOKUP(D62,納品実績2021年度!$B$4:$D$238,3,FALSE)</f>
        <v>7</v>
      </c>
      <c r="I62" s="181" t="str">
        <f t="shared" si="0"/>
        <v>〇</v>
      </c>
      <c r="J62" s="183"/>
      <c r="K62" s="186">
        <f t="shared" si="2"/>
        <v>0</v>
      </c>
      <c r="L62" s="200"/>
      <c r="M62" s="255"/>
    </row>
    <row r="63" spans="1:13" ht="16.5" customHeight="1" x14ac:dyDescent="0.15">
      <c r="A63" s="149"/>
      <c r="B63" s="94" t="s">
        <v>264</v>
      </c>
      <c r="C63" s="56" t="s">
        <v>13</v>
      </c>
      <c r="D63" s="158" t="s">
        <v>496</v>
      </c>
      <c r="E63" s="57">
        <v>8</v>
      </c>
      <c r="F63" s="139">
        <v>0</v>
      </c>
      <c r="G63" s="182">
        <f t="shared" si="1"/>
        <v>1</v>
      </c>
      <c r="H63" s="139" t="e">
        <f>VLOOKUP(D63,納品実績2021年度!$B$4:$D$238,3,FALSE)</f>
        <v>#N/A</v>
      </c>
      <c r="I63" s="181" t="e">
        <f t="shared" si="0"/>
        <v>#N/A</v>
      </c>
      <c r="J63" s="183"/>
      <c r="K63" s="186">
        <f t="shared" si="2"/>
        <v>0</v>
      </c>
      <c r="L63" s="200"/>
      <c r="M63" s="255"/>
    </row>
    <row r="64" spans="1:13" ht="16.5" customHeight="1" x14ac:dyDescent="0.15">
      <c r="A64" s="149"/>
      <c r="B64" s="94" t="s">
        <v>265</v>
      </c>
      <c r="C64" s="56" t="s">
        <v>13</v>
      </c>
      <c r="D64" s="158" t="s">
        <v>497</v>
      </c>
      <c r="E64" s="57">
        <v>7</v>
      </c>
      <c r="F64" s="139">
        <v>2</v>
      </c>
      <c r="G64" s="182">
        <f t="shared" si="1"/>
        <v>3</v>
      </c>
      <c r="H64" s="139">
        <f>VLOOKUP(D64,納品実績2021年度!$B$4:$D$238,3,FALSE)</f>
        <v>2</v>
      </c>
      <c r="I64" s="181" t="str">
        <f t="shared" si="0"/>
        <v>〇</v>
      </c>
      <c r="J64" s="183"/>
      <c r="K64" s="186">
        <f t="shared" si="2"/>
        <v>0</v>
      </c>
      <c r="L64" s="200"/>
      <c r="M64" s="255"/>
    </row>
    <row r="65" spans="1:13" ht="16.5" customHeight="1" x14ac:dyDescent="0.15">
      <c r="A65" s="149"/>
      <c r="B65" s="94" t="s">
        <v>34</v>
      </c>
      <c r="C65" s="56" t="s">
        <v>13</v>
      </c>
      <c r="D65" s="158" t="s">
        <v>498</v>
      </c>
      <c r="E65" s="57">
        <v>7</v>
      </c>
      <c r="F65" s="139">
        <v>1</v>
      </c>
      <c r="G65" s="182">
        <f t="shared" si="1"/>
        <v>1</v>
      </c>
      <c r="H65" s="139">
        <f>VLOOKUP(D65,納品実績2021年度!$B$4:$D$238,3,FALSE)</f>
        <v>1</v>
      </c>
      <c r="I65" s="181" t="str">
        <f t="shared" si="0"/>
        <v>〇</v>
      </c>
      <c r="J65" s="183"/>
      <c r="K65" s="186">
        <f t="shared" si="2"/>
        <v>0</v>
      </c>
      <c r="L65" s="200"/>
      <c r="M65" s="255"/>
    </row>
    <row r="66" spans="1:13" ht="16.5" customHeight="1" x14ac:dyDescent="0.15">
      <c r="A66" s="149"/>
      <c r="B66" s="94" t="s">
        <v>35</v>
      </c>
      <c r="C66" s="56" t="s">
        <v>13</v>
      </c>
      <c r="D66" s="158" t="s">
        <v>499</v>
      </c>
      <c r="E66" s="57">
        <v>4</v>
      </c>
      <c r="F66" s="139">
        <v>2</v>
      </c>
      <c r="G66" s="182">
        <f t="shared" si="1"/>
        <v>3</v>
      </c>
      <c r="H66" s="139">
        <f>VLOOKUP(D66,納品実績2021年度!$B$4:$D$238,3,FALSE)</f>
        <v>2</v>
      </c>
      <c r="I66" s="181" t="str">
        <f t="shared" si="0"/>
        <v>〇</v>
      </c>
      <c r="J66" s="183"/>
      <c r="K66" s="186">
        <f t="shared" si="2"/>
        <v>0</v>
      </c>
      <c r="L66" s="200"/>
      <c r="M66" s="255"/>
    </row>
    <row r="67" spans="1:13" ht="16.5" customHeight="1" x14ac:dyDescent="0.15">
      <c r="A67" s="149"/>
      <c r="B67" s="94" t="s">
        <v>36</v>
      </c>
      <c r="C67" s="56" t="s">
        <v>13</v>
      </c>
      <c r="D67" s="158" t="s">
        <v>500</v>
      </c>
      <c r="E67" s="57">
        <v>4</v>
      </c>
      <c r="F67" s="139">
        <v>0</v>
      </c>
      <c r="G67" s="182">
        <f t="shared" si="1"/>
        <v>1</v>
      </c>
      <c r="H67" s="139" t="e">
        <f>VLOOKUP(D67,納品実績2021年度!$B$4:$D$238,3,FALSE)</f>
        <v>#N/A</v>
      </c>
      <c r="I67" s="181" t="e">
        <f t="shared" si="0"/>
        <v>#N/A</v>
      </c>
      <c r="J67" s="183"/>
      <c r="K67" s="186">
        <f t="shared" si="2"/>
        <v>0</v>
      </c>
      <c r="L67" s="200"/>
      <c r="M67" s="255"/>
    </row>
    <row r="68" spans="1:13" ht="16.5" customHeight="1" x14ac:dyDescent="0.15">
      <c r="A68" s="149"/>
      <c r="B68" s="94" t="s">
        <v>37</v>
      </c>
      <c r="C68" s="56" t="s">
        <v>13</v>
      </c>
      <c r="D68" s="158" t="s">
        <v>318</v>
      </c>
      <c r="E68" s="57">
        <v>2</v>
      </c>
      <c r="F68" s="139">
        <v>3</v>
      </c>
      <c r="G68" s="182">
        <f t="shared" si="1"/>
        <v>4</v>
      </c>
      <c r="H68" s="139">
        <f>VLOOKUP(D68,納品実績2021年度!$B$4:$D$238,3,FALSE)</f>
        <v>3</v>
      </c>
      <c r="I68" s="181" t="str">
        <f t="shared" si="0"/>
        <v>〇</v>
      </c>
      <c r="J68" s="183"/>
      <c r="K68" s="186">
        <f t="shared" si="2"/>
        <v>0</v>
      </c>
      <c r="L68" s="200"/>
      <c r="M68" s="255"/>
    </row>
    <row r="69" spans="1:13" ht="16.5" customHeight="1" x14ac:dyDescent="0.15">
      <c r="A69" s="149"/>
      <c r="B69" s="94" t="s">
        <v>1394</v>
      </c>
      <c r="C69" s="56" t="s">
        <v>13</v>
      </c>
      <c r="D69" s="158" t="s">
        <v>501</v>
      </c>
      <c r="E69" s="57">
        <v>30</v>
      </c>
      <c r="F69" s="139">
        <v>15</v>
      </c>
      <c r="G69" s="182">
        <f t="shared" si="1"/>
        <v>18</v>
      </c>
      <c r="H69" s="139">
        <f>VLOOKUP(D69,納品実績2021年度!$B$4:$D$238,3,FALSE)</f>
        <v>15</v>
      </c>
      <c r="I69" s="181" t="str">
        <f t="shared" si="0"/>
        <v>〇</v>
      </c>
      <c r="J69" s="183"/>
      <c r="K69" s="186">
        <f t="shared" si="2"/>
        <v>0</v>
      </c>
      <c r="L69" s="202">
        <v>22.2</v>
      </c>
      <c r="M69" s="255"/>
    </row>
    <row r="70" spans="1:13" ht="16.5" customHeight="1" x14ac:dyDescent="0.15">
      <c r="A70" s="149"/>
      <c r="B70" s="94" t="s">
        <v>39</v>
      </c>
      <c r="C70" s="56" t="s">
        <v>13</v>
      </c>
      <c r="D70" s="158" t="s">
        <v>502</v>
      </c>
      <c r="E70" s="57">
        <v>12</v>
      </c>
      <c r="F70" s="139">
        <v>2</v>
      </c>
      <c r="G70" s="182">
        <f t="shared" si="1"/>
        <v>3</v>
      </c>
      <c r="H70" s="139">
        <f>VLOOKUP(D70,納品実績2021年度!$B$4:$D$238,3,FALSE)</f>
        <v>2</v>
      </c>
      <c r="I70" s="181" t="str">
        <f t="shared" si="0"/>
        <v>〇</v>
      </c>
      <c r="J70" s="183"/>
      <c r="K70" s="186">
        <f t="shared" si="2"/>
        <v>0</v>
      </c>
      <c r="L70" s="202">
        <v>10.8</v>
      </c>
      <c r="M70" s="255"/>
    </row>
    <row r="71" spans="1:13" ht="16.5" customHeight="1" x14ac:dyDescent="0.15">
      <c r="A71" s="149"/>
      <c r="B71" s="94" t="s">
        <v>40</v>
      </c>
      <c r="C71" s="56" t="s">
        <v>13</v>
      </c>
      <c r="D71" s="158" t="s">
        <v>503</v>
      </c>
      <c r="E71" s="57">
        <v>18</v>
      </c>
      <c r="F71" s="139">
        <v>9</v>
      </c>
      <c r="G71" s="182">
        <f t="shared" si="1"/>
        <v>11</v>
      </c>
      <c r="H71" s="139">
        <f>VLOOKUP(D71,納品実績2021年度!$B$4:$D$238,3,FALSE)</f>
        <v>9</v>
      </c>
      <c r="I71" s="181" t="str">
        <f t="shared" si="0"/>
        <v>〇</v>
      </c>
      <c r="J71" s="183"/>
      <c r="K71" s="186">
        <f t="shared" si="2"/>
        <v>0</v>
      </c>
      <c r="L71" s="202">
        <v>10.8</v>
      </c>
      <c r="M71" s="255"/>
    </row>
    <row r="72" spans="1:13" ht="16.5" customHeight="1" x14ac:dyDescent="0.15">
      <c r="A72" s="149"/>
      <c r="B72" s="94" t="s">
        <v>41</v>
      </c>
      <c r="C72" s="56" t="s">
        <v>13</v>
      </c>
      <c r="D72" s="158" t="s">
        <v>504</v>
      </c>
      <c r="E72" s="57">
        <v>15</v>
      </c>
      <c r="F72" s="139">
        <v>8</v>
      </c>
      <c r="G72" s="182">
        <f t="shared" si="1"/>
        <v>10</v>
      </c>
      <c r="H72" s="139">
        <f>VLOOKUP(D72,納品実績2021年度!$B$4:$D$238,3,FALSE)</f>
        <v>8</v>
      </c>
      <c r="I72" s="181" t="str">
        <f t="shared" si="0"/>
        <v>〇</v>
      </c>
      <c r="J72" s="183"/>
      <c r="K72" s="186">
        <f t="shared" si="2"/>
        <v>0</v>
      </c>
      <c r="L72" s="202">
        <v>10.8</v>
      </c>
      <c r="M72" s="255"/>
    </row>
    <row r="73" spans="1:13" ht="16.5" customHeight="1" x14ac:dyDescent="0.15">
      <c r="A73" s="149"/>
      <c r="B73" s="94" t="s">
        <v>42</v>
      </c>
      <c r="C73" s="56" t="s">
        <v>13</v>
      </c>
      <c r="D73" s="158" t="s">
        <v>505</v>
      </c>
      <c r="E73" s="57">
        <v>15</v>
      </c>
      <c r="F73" s="139">
        <v>5</v>
      </c>
      <c r="G73" s="182">
        <f t="shared" si="1"/>
        <v>6</v>
      </c>
      <c r="H73" s="139">
        <f>VLOOKUP(D73,納品実績2021年度!$B$4:$D$238,3,FALSE)</f>
        <v>5</v>
      </c>
      <c r="I73" s="181" t="str">
        <f t="shared" si="0"/>
        <v>〇</v>
      </c>
      <c r="J73" s="183"/>
      <c r="K73" s="186">
        <f t="shared" si="2"/>
        <v>0</v>
      </c>
      <c r="L73" s="202">
        <v>10.8</v>
      </c>
      <c r="M73" s="255"/>
    </row>
    <row r="74" spans="1:13" ht="16.5" customHeight="1" x14ac:dyDescent="0.15">
      <c r="A74" s="149"/>
      <c r="B74" s="94" t="s">
        <v>43</v>
      </c>
      <c r="C74" s="56" t="s">
        <v>13</v>
      </c>
      <c r="D74" s="158"/>
      <c r="E74" s="57">
        <v>8</v>
      </c>
      <c r="F74" s="139">
        <v>0</v>
      </c>
      <c r="G74" s="182">
        <f t="shared" si="1"/>
        <v>1</v>
      </c>
      <c r="H74" s="139" t="e">
        <f>VLOOKUP(D74,納品実績2021年度!$B$4:$D$238,3,FALSE)</f>
        <v>#N/A</v>
      </c>
      <c r="I74" s="181" t="e">
        <f t="shared" si="0"/>
        <v>#N/A</v>
      </c>
      <c r="J74" s="183"/>
      <c r="K74" s="186">
        <f t="shared" si="2"/>
        <v>0</v>
      </c>
      <c r="L74" s="202">
        <v>10.8</v>
      </c>
      <c r="M74" s="255"/>
    </row>
    <row r="75" spans="1:13" ht="16.5" customHeight="1" x14ac:dyDescent="0.15">
      <c r="A75" s="149"/>
      <c r="B75" s="94" t="s">
        <v>1386</v>
      </c>
      <c r="C75" s="56" t="s">
        <v>13</v>
      </c>
      <c r="D75" s="158" t="s">
        <v>506</v>
      </c>
      <c r="E75" s="57">
        <v>27</v>
      </c>
      <c r="F75" s="139">
        <v>5</v>
      </c>
      <c r="G75" s="182">
        <f t="shared" si="1"/>
        <v>6</v>
      </c>
      <c r="H75" s="139">
        <f>VLOOKUP(D75,納品実績2021年度!$B$4:$D$238,3,FALSE)</f>
        <v>5</v>
      </c>
      <c r="I75" s="181" t="str">
        <f t="shared" si="0"/>
        <v>〇</v>
      </c>
      <c r="J75" s="183"/>
      <c r="K75" s="186">
        <f t="shared" si="2"/>
        <v>0</v>
      </c>
      <c r="L75" s="202"/>
      <c r="M75" s="255"/>
    </row>
    <row r="76" spans="1:13" ht="16.5" customHeight="1" x14ac:dyDescent="0.15">
      <c r="A76" s="149"/>
      <c r="B76" s="94" t="s">
        <v>1387</v>
      </c>
      <c r="C76" s="56" t="s">
        <v>13</v>
      </c>
      <c r="D76" s="158" t="s">
        <v>507</v>
      </c>
      <c r="E76" s="57">
        <v>10</v>
      </c>
      <c r="F76" s="139">
        <v>3</v>
      </c>
      <c r="G76" s="182">
        <f t="shared" si="1"/>
        <v>4</v>
      </c>
      <c r="H76" s="139">
        <f>VLOOKUP(D76,納品実績2021年度!$B$4:$D$238,3,FALSE)</f>
        <v>3</v>
      </c>
      <c r="I76" s="181" t="str">
        <f t="shared" si="0"/>
        <v>〇</v>
      </c>
      <c r="J76" s="183"/>
      <c r="K76" s="186">
        <f t="shared" si="2"/>
        <v>0</v>
      </c>
      <c r="L76" s="202"/>
      <c r="M76" s="255"/>
    </row>
    <row r="77" spans="1:13" ht="16.5" customHeight="1" x14ac:dyDescent="0.15">
      <c r="A77" s="149"/>
      <c r="B77" s="94" t="s">
        <v>47</v>
      </c>
      <c r="C77" s="56" t="s">
        <v>13</v>
      </c>
      <c r="D77" s="158" t="s">
        <v>508</v>
      </c>
      <c r="E77" s="57">
        <v>16</v>
      </c>
      <c r="F77" s="139">
        <v>3</v>
      </c>
      <c r="G77" s="182">
        <f t="shared" si="1"/>
        <v>4</v>
      </c>
      <c r="H77" s="139">
        <f>VLOOKUP(D77,納品実績2021年度!$B$4:$D$238,3,FALSE)</f>
        <v>3</v>
      </c>
      <c r="I77" s="181" t="str">
        <f t="shared" si="0"/>
        <v>〇</v>
      </c>
      <c r="J77" s="183"/>
      <c r="K77" s="186">
        <f t="shared" si="2"/>
        <v>0</v>
      </c>
      <c r="L77" s="202"/>
      <c r="M77" s="255"/>
    </row>
    <row r="78" spans="1:13" ht="16.5" customHeight="1" x14ac:dyDescent="0.15">
      <c r="A78" s="149"/>
      <c r="B78" s="94" t="s">
        <v>48</v>
      </c>
      <c r="C78" s="56" t="s">
        <v>13</v>
      </c>
      <c r="D78" s="158" t="s">
        <v>509</v>
      </c>
      <c r="E78" s="57">
        <v>11</v>
      </c>
      <c r="F78" s="139">
        <v>3</v>
      </c>
      <c r="G78" s="182">
        <f t="shared" si="1"/>
        <v>4</v>
      </c>
      <c r="H78" s="139">
        <f>VLOOKUP(D78,納品実績2021年度!$B$4:$D$238,3,FALSE)</f>
        <v>3</v>
      </c>
      <c r="I78" s="181" t="str">
        <f t="shared" si="0"/>
        <v>〇</v>
      </c>
      <c r="J78" s="183"/>
      <c r="K78" s="186">
        <f t="shared" si="2"/>
        <v>0</v>
      </c>
      <c r="L78" s="202"/>
      <c r="M78" s="255"/>
    </row>
    <row r="79" spans="1:13" ht="16.5" customHeight="1" x14ac:dyDescent="0.15">
      <c r="A79" s="149"/>
      <c r="B79" s="102" t="s">
        <v>49</v>
      </c>
      <c r="C79" s="56" t="s">
        <v>13</v>
      </c>
      <c r="D79" s="158" t="s">
        <v>510</v>
      </c>
      <c r="E79" s="63">
        <v>19</v>
      </c>
      <c r="F79" s="139">
        <v>6</v>
      </c>
      <c r="G79" s="182">
        <f t="shared" si="1"/>
        <v>8</v>
      </c>
      <c r="H79" s="139">
        <f>VLOOKUP(D79,納品実績2021年度!$B$4:$D$238,3,FALSE)</f>
        <v>6</v>
      </c>
      <c r="I79" s="181" t="str">
        <f t="shared" ref="I79:I145" si="6">IF(F79=H79,"〇","×")</f>
        <v>〇</v>
      </c>
      <c r="J79" s="183"/>
      <c r="K79" s="186">
        <f t="shared" si="2"/>
        <v>0</v>
      </c>
      <c r="L79" s="203"/>
      <c r="M79" s="255"/>
    </row>
    <row r="80" spans="1:13" ht="16.5" customHeight="1" x14ac:dyDescent="0.15">
      <c r="A80" s="149"/>
      <c r="B80" s="94" t="s">
        <v>50</v>
      </c>
      <c r="C80" s="56" t="s">
        <v>13</v>
      </c>
      <c r="D80" s="158" t="s">
        <v>511</v>
      </c>
      <c r="E80" s="57">
        <v>7</v>
      </c>
      <c r="F80" s="139">
        <v>4</v>
      </c>
      <c r="G80" s="182">
        <f t="shared" ref="G80:G146" si="7">IF(F80=0,1,IF(F80=1,1,ROUNDUP(F80*1.2,)))</f>
        <v>5</v>
      </c>
      <c r="H80" s="139">
        <f>VLOOKUP(D80,納品実績2021年度!$B$4:$D$238,3,FALSE)</f>
        <v>4</v>
      </c>
      <c r="I80" s="181" t="str">
        <f t="shared" si="6"/>
        <v>〇</v>
      </c>
      <c r="J80" s="183"/>
      <c r="K80" s="186">
        <f t="shared" ref="K80:K116" si="8">G80*J80</f>
        <v>0</v>
      </c>
      <c r="L80" s="202"/>
      <c r="M80" s="255"/>
    </row>
    <row r="81" spans="1:13" ht="16.5" hidden="1" customHeight="1" x14ac:dyDescent="0.15">
      <c r="A81" s="149"/>
      <c r="B81" s="94" t="s">
        <v>294</v>
      </c>
      <c r="C81" s="56" t="s">
        <v>51</v>
      </c>
      <c r="D81" s="158"/>
      <c r="E81" s="57">
        <v>2</v>
      </c>
      <c r="F81" s="139">
        <v>0</v>
      </c>
      <c r="G81" s="182">
        <f t="shared" si="7"/>
        <v>1</v>
      </c>
      <c r="H81" s="139" t="e">
        <f>VLOOKUP(D81,納品実績2021年度!$B$4:$D$238,3,FALSE)</f>
        <v>#N/A</v>
      </c>
      <c r="I81" s="181" t="e">
        <f t="shared" si="6"/>
        <v>#N/A</v>
      </c>
      <c r="J81" s="183"/>
      <c r="K81" s="186">
        <f t="shared" si="8"/>
        <v>0</v>
      </c>
      <c r="L81" s="202"/>
      <c r="M81" s="255"/>
    </row>
    <row r="82" spans="1:13" ht="16.5" customHeight="1" x14ac:dyDescent="0.15">
      <c r="A82" s="149"/>
      <c r="B82" s="94" t="s">
        <v>235</v>
      </c>
      <c r="C82" s="56" t="s">
        <v>51</v>
      </c>
      <c r="D82" s="158" t="s">
        <v>332</v>
      </c>
      <c r="E82" s="57">
        <v>52</v>
      </c>
      <c r="F82" s="139">
        <v>93</v>
      </c>
      <c r="G82" s="182">
        <f t="shared" si="7"/>
        <v>112</v>
      </c>
      <c r="H82" s="139">
        <f>VLOOKUP(D82,納品実績2021年度!$B$4:$D$238,3,FALSE)</f>
        <v>93</v>
      </c>
      <c r="I82" s="181" t="str">
        <f t="shared" si="6"/>
        <v>〇</v>
      </c>
      <c r="J82" s="183"/>
      <c r="K82" s="186">
        <f t="shared" si="8"/>
        <v>0</v>
      </c>
      <c r="L82" s="202"/>
      <c r="M82" s="255"/>
    </row>
    <row r="83" spans="1:13" ht="16.5" customHeight="1" x14ac:dyDescent="0.15">
      <c r="A83" s="149"/>
      <c r="B83" s="94" t="s">
        <v>334</v>
      </c>
      <c r="C83" s="56" t="s">
        <v>51</v>
      </c>
      <c r="D83" s="158" t="s">
        <v>335</v>
      </c>
      <c r="E83" s="57"/>
      <c r="F83" s="139">
        <v>3</v>
      </c>
      <c r="G83" s="182">
        <f t="shared" si="7"/>
        <v>4</v>
      </c>
      <c r="H83" s="139">
        <f>VLOOKUP(D83,納品実績2021年度!$B$4:$D$238,3,FALSE)</f>
        <v>3</v>
      </c>
      <c r="I83" s="181" t="str">
        <f t="shared" si="6"/>
        <v>〇</v>
      </c>
      <c r="J83" s="183"/>
      <c r="K83" s="186">
        <f t="shared" si="8"/>
        <v>0</v>
      </c>
      <c r="L83" s="202"/>
      <c r="M83" s="255"/>
    </row>
    <row r="84" spans="1:13" ht="16.5" customHeight="1" x14ac:dyDescent="0.15">
      <c r="A84" s="149"/>
      <c r="B84" s="94" t="s">
        <v>236</v>
      </c>
      <c r="C84" s="56" t="s">
        <v>51</v>
      </c>
      <c r="D84" s="158" t="s">
        <v>336</v>
      </c>
      <c r="E84" s="57">
        <v>15</v>
      </c>
      <c r="F84" s="139">
        <v>14</v>
      </c>
      <c r="G84" s="182">
        <f t="shared" si="7"/>
        <v>17</v>
      </c>
      <c r="H84" s="139">
        <f>VLOOKUP(D84,納品実績2021年度!$B$4:$D$238,3,FALSE)</f>
        <v>14</v>
      </c>
      <c r="I84" s="181" t="str">
        <f t="shared" si="6"/>
        <v>〇</v>
      </c>
      <c r="J84" s="183"/>
      <c r="K84" s="186">
        <f t="shared" si="8"/>
        <v>0</v>
      </c>
      <c r="L84" s="202"/>
      <c r="M84" s="255"/>
    </row>
    <row r="85" spans="1:13" ht="16.5" customHeight="1" x14ac:dyDescent="0.15">
      <c r="A85" s="149"/>
      <c r="B85" s="94" t="s">
        <v>238</v>
      </c>
      <c r="C85" s="56" t="s">
        <v>51</v>
      </c>
      <c r="D85" s="158" t="s">
        <v>337</v>
      </c>
      <c r="E85" s="57">
        <v>18</v>
      </c>
      <c r="F85" s="139">
        <v>19</v>
      </c>
      <c r="G85" s="182">
        <f t="shared" si="7"/>
        <v>23</v>
      </c>
      <c r="H85" s="139">
        <f>VLOOKUP(D85,納品実績2021年度!$B$4:$D$238,3,FALSE)</f>
        <v>19</v>
      </c>
      <c r="I85" s="181" t="str">
        <f t="shared" si="6"/>
        <v>〇</v>
      </c>
      <c r="J85" s="183"/>
      <c r="K85" s="186">
        <f t="shared" si="8"/>
        <v>0</v>
      </c>
      <c r="L85" s="202"/>
      <c r="M85" s="255"/>
    </row>
    <row r="86" spans="1:13" ht="16.5" customHeight="1" x14ac:dyDescent="0.15">
      <c r="A86" s="149"/>
      <c r="B86" s="94" t="s">
        <v>239</v>
      </c>
      <c r="C86" s="56" t="s">
        <v>51</v>
      </c>
      <c r="D86" s="158" t="s">
        <v>338</v>
      </c>
      <c r="E86" s="57">
        <v>18</v>
      </c>
      <c r="F86" s="139">
        <v>23</v>
      </c>
      <c r="G86" s="182">
        <f t="shared" si="7"/>
        <v>28</v>
      </c>
      <c r="H86" s="139">
        <f>VLOOKUP(D86,納品実績2021年度!$B$4:$D$238,3,FALSE)</f>
        <v>23</v>
      </c>
      <c r="I86" s="181" t="str">
        <f t="shared" si="6"/>
        <v>〇</v>
      </c>
      <c r="J86" s="183"/>
      <c r="K86" s="186">
        <f t="shared" si="8"/>
        <v>0</v>
      </c>
      <c r="L86" s="202"/>
      <c r="M86" s="255"/>
    </row>
    <row r="87" spans="1:13" ht="16.5" customHeight="1" x14ac:dyDescent="0.15">
      <c r="A87" s="149"/>
      <c r="B87" s="94" t="s">
        <v>240</v>
      </c>
      <c r="C87" s="56" t="s">
        <v>51</v>
      </c>
      <c r="D87" s="158" t="s">
        <v>339</v>
      </c>
      <c r="E87" s="57">
        <v>18</v>
      </c>
      <c r="F87" s="139">
        <v>25</v>
      </c>
      <c r="G87" s="182">
        <f t="shared" si="7"/>
        <v>30</v>
      </c>
      <c r="H87" s="139">
        <f>VLOOKUP(D87,納品実績2021年度!$B$4:$D$238,3,FALSE)</f>
        <v>25</v>
      </c>
      <c r="I87" s="181" t="str">
        <f t="shared" si="6"/>
        <v>〇</v>
      </c>
      <c r="J87" s="183"/>
      <c r="K87" s="186">
        <f t="shared" si="8"/>
        <v>0</v>
      </c>
      <c r="L87" s="202"/>
      <c r="M87" s="255"/>
    </row>
    <row r="88" spans="1:13" ht="16.5" hidden="1" customHeight="1" x14ac:dyDescent="0.15">
      <c r="A88" s="149"/>
      <c r="B88" s="94" t="s">
        <v>293</v>
      </c>
      <c r="C88" s="56" t="s">
        <v>51</v>
      </c>
      <c r="D88" s="158"/>
      <c r="E88" s="57">
        <v>16</v>
      </c>
      <c r="F88" s="139"/>
      <c r="G88" s="182">
        <f t="shared" si="7"/>
        <v>1</v>
      </c>
      <c r="H88" s="139" t="e">
        <f>VLOOKUP(D88,納品実績2021年度!$B$4:$D$238,3,FALSE)</f>
        <v>#N/A</v>
      </c>
      <c r="I88" s="181" t="e">
        <f t="shared" si="6"/>
        <v>#N/A</v>
      </c>
      <c r="J88" s="183"/>
      <c r="K88" s="186">
        <f t="shared" si="8"/>
        <v>0</v>
      </c>
      <c r="L88" s="202"/>
      <c r="M88" s="255"/>
    </row>
    <row r="89" spans="1:13" ht="16.5" customHeight="1" thickBot="1" x14ac:dyDescent="0.2">
      <c r="A89" s="149"/>
      <c r="B89" s="102" t="s">
        <v>237</v>
      </c>
      <c r="C89" s="71" t="s">
        <v>51</v>
      </c>
      <c r="D89" s="159" t="s">
        <v>333</v>
      </c>
      <c r="E89" s="63">
        <v>10</v>
      </c>
      <c r="F89" s="139">
        <v>6</v>
      </c>
      <c r="G89" s="211">
        <f t="shared" si="7"/>
        <v>8</v>
      </c>
      <c r="H89" s="139">
        <f>VLOOKUP(D89,納品実績2021年度!$B$4:$D$238,3,FALSE)</f>
        <v>6</v>
      </c>
      <c r="I89" s="181" t="str">
        <f t="shared" si="6"/>
        <v>〇</v>
      </c>
      <c r="J89" s="212"/>
      <c r="K89" s="186">
        <f t="shared" si="8"/>
        <v>0</v>
      </c>
      <c r="L89" s="203"/>
      <c r="M89" s="255"/>
    </row>
    <row r="90" spans="1:13" ht="16.5" customHeight="1" x14ac:dyDescent="0.15">
      <c r="A90" s="47" t="s">
        <v>52</v>
      </c>
      <c r="B90" s="246" t="s">
        <v>451</v>
      </c>
      <c r="C90" s="49" t="s">
        <v>9</v>
      </c>
      <c r="D90" s="219" t="s">
        <v>460</v>
      </c>
      <c r="E90" s="76">
        <v>11</v>
      </c>
      <c r="F90" s="220">
        <v>3</v>
      </c>
      <c r="G90" s="221">
        <f t="shared" si="7"/>
        <v>4</v>
      </c>
      <c r="H90" s="220">
        <f>VLOOKUP(D90,納品実績2021年度!$B$4:$D$238,3,FALSE)</f>
        <v>3</v>
      </c>
      <c r="I90" s="222" t="str">
        <f t="shared" si="6"/>
        <v>〇</v>
      </c>
      <c r="J90" s="223"/>
      <c r="K90" s="186">
        <f t="shared" si="8"/>
        <v>0</v>
      </c>
      <c r="L90" s="236" t="s">
        <v>54</v>
      </c>
      <c r="M90" s="255"/>
    </row>
    <row r="91" spans="1:13" ht="16.5" customHeight="1" x14ac:dyDescent="0.15">
      <c r="A91" s="78"/>
      <c r="B91" s="94" t="s">
        <v>1395</v>
      </c>
      <c r="C91" s="56" t="s">
        <v>9</v>
      </c>
      <c r="D91" s="158" t="s">
        <v>410</v>
      </c>
      <c r="E91" s="57">
        <v>19</v>
      </c>
      <c r="F91" s="139">
        <v>4</v>
      </c>
      <c r="G91" s="182">
        <f t="shared" si="7"/>
        <v>5</v>
      </c>
      <c r="H91" s="139">
        <f>VLOOKUP(D91,納品実績2021年度!$B$4:$D$238,3,FALSE)</f>
        <v>3</v>
      </c>
      <c r="I91" s="181" t="str">
        <f t="shared" si="6"/>
        <v>×</v>
      </c>
      <c r="J91" s="183"/>
      <c r="K91" s="186">
        <f t="shared" si="8"/>
        <v>0</v>
      </c>
      <c r="L91" s="237" t="s">
        <v>56</v>
      </c>
      <c r="M91" s="255"/>
    </row>
    <row r="92" spans="1:13" ht="16.5" customHeight="1" x14ac:dyDescent="0.15">
      <c r="A92" s="78"/>
      <c r="B92" s="94" t="s">
        <v>411</v>
      </c>
      <c r="C92" s="56" t="s">
        <v>15</v>
      </c>
      <c r="D92" s="158"/>
      <c r="E92" s="57">
        <v>4</v>
      </c>
      <c r="F92" s="139">
        <v>1</v>
      </c>
      <c r="G92" s="182">
        <f t="shared" si="7"/>
        <v>1</v>
      </c>
      <c r="H92" s="139" t="e">
        <f>VLOOKUP(D92,納品実績2021年度!$B$4:$D$238,3,FALSE)</f>
        <v>#N/A</v>
      </c>
      <c r="I92" s="181" t="e">
        <f t="shared" si="6"/>
        <v>#N/A</v>
      </c>
      <c r="J92" s="183"/>
      <c r="K92" s="186">
        <f t="shared" si="8"/>
        <v>0</v>
      </c>
      <c r="L92" s="237" t="s">
        <v>56</v>
      </c>
      <c r="M92" s="255"/>
    </row>
    <row r="93" spans="1:13" ht="16.5" customHeight="1" x14ac:dyDescent="0.15">
      <c r="A93" s="78"/>
      <c r="B93" s="94" t="s">
        <v>412</v>
      </c>
      <c r="C93" s="56" t="s">
        <v>9</v>
      </c>
      <c r="D93" s="158"/>
      <c r="E93" s="57">
        <v>4</v>
      </c>
      <c r="F93" s="139">
        <v>1</v>
      </c>
      <c r="G93" s="182">
        <f t="shared" si="7"/>
        <v>1</v>
      </c>
      <c r="H93" s="139" t="e">
        <f>VLOOKUP(D93,納品実績2021年度!$B$4:$D$238,3,FALSE)</f>
        <v>#N/A</v>
      </c>
      <c r="I93" s="181" t="e">
        <f t="shared" si="6"/>
        <v>#N/A</v>
      </c>
      <c r="J93" s="183"/>
      <c r="K93" s="186">
        <f t="shared" si="8"/>
        <v>0</v>
      </c>
      <c r="L93" s="237" t="s">
        <v>56</v>
      </c>
      <c r="M93" s="255"/>
    </row>
    <row r="94" spans="1:13" ht="16.5" customHeight="1" x14ac:dyDescent="0.15">
      <c r="A94" s="78"/>
      <c r="B94" s="94" t="s">
        <v>413</v>
      </c>
      <c r="C94" s="56" t="s">
        <v>9</v>
      </c>
      <c r="D94" s="158"/>
      <c r="E94" s="57">
        <v>4</v>
      </c>
      <c r="F94" s="139">
        <v>1</v>
      </c>
      <c r="G94" s="182">
        <f t="shared" si="7"/>
        <v>1</v>
      </c>
      <c r="H94" s="139" t="e">
        <f>VLOOKUP(D94,納品実績2021年度!$B$4:$D$238,3,FALSE)</f>
        <v>#N/A</v>
      </c>
      <c r="I94" s="181" t="e">
        <f t="shared" si="6"/>
        <v>#N/A</v>
      </c>
      <c r="J94" s="183"/>
      <c r="K94" s="186">
        <f t="shared" si="8"/>
        <v>0</v>
      </c>
      <c r="L94" s="237" t="s">
        <v>56</v>
      </c>
      <c r="M94" s="255"/>
    </row>
    <row r="95" spans="1:13" ht="16.5" customHeight="1" x14ac:dyDescent="0.15">
      <c r="A95" s="78"/>
      <c r="B95" s="94" t="s">
        <v>1388</v>
      </c>
      <c r="C95" s="56" t="s">
        <v>23</v>
      </c>
      <c r="D95" s="158" t="s">
        <v>615</v>
      </c>
      <c r="E95" s="57">
        <v>7</v>
      </c>
      <c r="F95" s="139">
        <v>8</v>
      </c>
      <c r="G95" s="182">
        <f t="shared" si="7"/>
        <v>10</v>
      </c>
      <c r="H95" s="139">
        <f>VLOOKUP(D95,納品実績2021年度!$B$4:$D$238,3,FALSE)</f>
        <v>8</v>
      </c>
      <c r="I95" s="181" t="str">
        <f t="shared" si="6"/>
        <v>〇</v>
      </c>
      <c r="J95" s="183"/>
      <c r="K95" s="186">
        <f t="shared" si="8"/>
        <v>0</v>
      </c>
      <c r="L95" s="238">
        <v>6300</v>
      </c>
      <c r="M95" s="255"/>
    </row>
    <row r="96" spans="1:13" ht="16.5" customHeight="1" x14ac:dyDescent="0.15">
      <c r="A96" s="78"/>
      <c r="B96" s="94" t="s">
        <v>1389</v>
      </c>
      <c r="C96" s="56" t="s">
        <v>23</v>
      </c>
      <c r="D96" s="158" t="s">
        <v>608</v>
      </c>
      <c r="E96" s="57">
        <v>4</v>
      </c>
      <c r="F96" s="139">
        <v>3</v>
      </c>
      <c r="G96" s="182">
        <f t="shared" si="7"/>
        <v>4</v>
      </c>
      <c r="H96" s="139">
        <f>VLOOKUP(D96,納品実績2021年度!$B$4:$D$238,3,FALSE)</f>
        <v>3</v>
      </c>
      <c r="I96" s="181" t="str">
        <f t="shared" si="6"/>
        <v>〇</v>
      </c>
      <c r="J96" s="183"/>
      <c r="K96" s="186">
        <f t="shared" si="8"/>
        <v>0</v>
      </c>
      <c r="L96" s="225">
        <v>6400</v>
      </c>
      <c r="M96" s="255"/>
    </row>
    <row r="97" spans="1:13" ht="16.5" customHeight="1" x14ac:dyDescent="0.15">
      <c r="A97" s="78"/>
      <c r="B97" s="94" t="s">
        <v>62</v>
      </c>
      <c r="C97" s="56" t="s">
        <v>23</v>
      </c>
      <c r="D97" s="158" t="s">
        <v>613</v>
      </c>
      <c r="E97" s="57">
        <v>4</v>
      </c>
      <c r="F97" s="139">
        <v>3</v>
      </c>
      <c r="G97" s="182">
        <f t="shared" si="7"/>
        <v>4</v>
      </c>
      <c r="H97" s="139">
        <f>VLOOKUP(D97,納品実績2021年度!$B$4:$D$238,3,FALSE)</f>
        <v>3</v>
      </c>
      <c r="I97" s="181" t="str">
        <f t="shared" si="6"/>
        <v>〇</v>
      </c>
      <c r="J97" s="183"/>
      <c r="K97" s="186">
        <f t="shared" si="8"/>
        <v>0</v>
      </c>
      <c r="L97" s="225">
        <v>6400</v>
      </c>
      <c r="M97" s="255"/>
    </row>
    <row r="98" spans="1:13" ht="16.5" customHeight="1" x14ac:dyDescent="0.15">
      <c r="A98" s="78"/>
      <c r="B98" s="94" t="s">
        <v>63</v>
      </c>
      <c r="C98" s="56" t="s">
        <v>23</v>
      </c>
      <c r="D98" s="158" t="s">
        <v>614</v>
      </c>
      <c r="E98" s="57">
        <v>4</v>
      </c>
      <c r="F98" s="139">
        <v>7</v>
      </c>
      <c r="G98" s="182">
        <f t="shared" si="7"/>
        <v>9</v>
      </c>
      <c r="H98" s="139">
        <f>VLOOKUP(D98,納品実績2021年度!$B$4:$D$238,3,FALSE)</f>
        <v>7</v>
      </c>
      <c r="I98" s="181" t="str">
        <f t="shared" si="6"/>
        <v>〇</v>
      </c>
      <c r="J98" s="183"/>
      <c r="K98" s="186">
        <f t="shared" si="8"/>
        <v>0</v>
      </c>
      <c r="L98" s="225">
        <v>6400</v>
      </c>
      <c r="M98" s="255"/>
    </row>
    <row r="99" spans="1:13" ht="16.5" customHeight="1" x14ac:dyDescent="0.15">
      <c r="A99" s="78"/>
      <c r="B99" s="94" t="s">
        <v>1390</v>
      </c>
      <c r="C99" s="56" t="s">
        <v>23</v>
      </c>
      <c r="D99" s="158" t="s">
        <v>620</v>
      </c>
      <c r="E99" s="57">
        <v>7</v>
      </c>
      <c r="F99" s="139">
        <v>7</v>
      </c>
      <c r="G99" s="182">
        <f t="shared" si="7"/>
        <v>9</v>
      </c>
      <c r="H99" s="139">
        <f>VLOOKUP(D99,納品実績2021年度!$B$4:$D$238,3,FALSE)</f>
        <v>7</v>
      </c>
      <c r="I99" s="181" t="str">
        <f t="shared" si="6"/>
        <v>〇</v>
      </c>
      <c r="J99" s="183"/>
      <c r="K99" s="186">
        <f t="shared" si="8"/>
        <v>0</v>
      </c>
      <c r="L99" s="239" t="s">
        <v>65</v>
      </c>
      <c r="M99" s="255"/>
    </row>
    <row r="100" spans="1:13" ht="16.5" customHeight="1" x14ac:dyDescent="0.15">
      <c r="A100" s="78"/>
      <c r="B100" s="94" t="s">
        <v>1391</v>
      </c>
      <c r="C100" s="56" t="s">
        <v>23</v>
      </c>
      <c r="D100" s="158" t="s">
        <v>616</v>
      </c>
      <c r="E100" s="57">
        <v>4</v>
      </c>
      <c r="F100" s="139">
        <v>4</v>
      </c>
      <c r="G100" s="182">
        <f t="shared" si="7"/>
        <v>5</v>
      </c>
      <c r="H100" s="139">
        <f>VLOOKUP(D100,納品実績2021年度!$B$4:$D$238,3,FALSE)</f>
        <v>4</v>
      </c>
      <c r="I100" s="181" t="str">
        <f t="shared" si="6"/>
        <v>〇</v>
      </c>
      <c r="J100" s="183"/>
      <c r="K100" s="186">
        <f t="shared" si="8"/>
        <v>0</v>
      </c>
      <c r="L100" s="239"/>
      <c r="M100" s="255"/>
    </row>
    <row r="101" spans="1:13" ht="16.5" customHeight="1" x14ac:dyDescent="0.15">
      <c r="A101" s="78"/>
      <c r="B101" s="94" t="s">
        <v>1392</v>
      </c>
      <c r="C101" s="56" t="s">
        <v>23</v>
      </c>
      <c r="D101" s="158" t="s">
        <v>617</v>
      </c>
      <c r="E101" s="57">
        <v>1</v>
      </c>
      <c r="F101" s="139">
        <v>3</v>
      </c>
      <c r="G101" s="182">
        <f t="shared" si="7"/>
        <v>4</v>
      </c>
      <c r="H101" s="139">
        <f>VLOOKUP(D101,納品実績2021年度!$B$4:$D$238,3,FALSE)</f>
        <v>3</v>
      </c>
      <c r="I101" s="181" t="str">
        <f t="shared" si="6"/>
        <v>〇</v>
      </c>
      <c r="J101" s="183"/>
      <c r="K101" s="186">
        <f t="shared" si="8"/>
        <v>0</v>
      </c>
      <c r="L101" s="239"/>
      <c r="M101" s="255"/>
    </row>
    <row r="102" spans="1:13" ht="16.5" customHeight="1" x14ac:dyDescent="0.15">
      <c r="A102" s="78"/>
      <c r="B102" s="94" t="s">
        <v>68</v>
      </c>
      <c r="C102" s="56" t="s">
        <v>23</v>
      </c>
      <c r="D102" s="158" t="s">
        <v>618</v>
      </c>
      <c r="E102" s="57">
        <v>1</v>
      </c>
      <c r="F102" s="139">
        <v>2</v>
      </c>
      <c r="G102" s="182">
        <f t="shared" si="7"/>
        <v>3</v>
      </c>
      <c r="H102" s="139">
        <f>VLOOKUP(D102,納品実績2021年度!$B$4:$D$238,3,FALSE)</f>
        <v>2</v>
      </c>
      <c r="I102" s="181" t="str">
        <f t="shared" si="6"/>
        <v>〇</v>
      </c>
      <c r="J102" s="183"/>
      <c r="K102" s="186">
        <f t="shared" si="8"/>
        <v>0</v>
      </c>
      <c r="L102" s="239"/>
      <c r="M102" s="255"/>
    </row>
    <row r="103" spans="1:13" ht="16.5" customHeight="1" x14ac:dyDescent="0.15">
      <c r="A103" s="78"/>
      <c r="B103" s="94" t="s">
        <v>69</v>
      </c>
      <c r="C103" s="56" t="s">
        <v>23</v>
      </c>
      <c r="D103" s="158" t="s">
        <v>619</v>
      </c>
      <c r="E103" s="57">
        <v>1</v>
      </c>
      <c r="F103" s="139">
        <v>2</v>
      </c>
      <c r="G103" s="182">
        <f t="shared" si="7"/>
        <v>3</v>
      </c>
      <c r="H103" s="139">
        <f>VLOOKUP(D103,納品実績2021年度!$B$4:$D$238,3,FALSE)</f>
        <v>2</v>
      </c>
      <c r="I103" s="181" t="str">
        <f t="shared" si="6"/>
        <v>〇</v>
      </c>
      <c r="J103" s="183"/>
      <c r="K103" s="186">
        <f t="shared" si="8"/>
        <v>0</v>
      </c>
      <c r="L103" s="239"/>
      <c r="M103" s="255"/>
    </row>
    <row r="104" spans="1:13" ht="16.5" customHeight="1" x14ac:dyDescent="0.15">
      <c r="A104" s="78"/>
      <c r="B104" s="94" t="s">
        <v>625</v>
      </c>
      <c r="C104" s="56" t="s">
        <v>51</v>
      </c>
      <c r="D104" s="158" t="s">
        <v>626</v>
      </c>
      <c r="E104" s="57"/>
      <c r="F104" s="139">
        <v>2</v>
      </c>
      <c r="G104" s="182">
        <f t="shared" si="7"/>
        <v>3</v>
      </c>
      <c r="H104" s="139">
        <f>VLOOKUP(D104,納品実績2021年度!$B$4:$D$238,3,FALSE)</f>
        <v>2</v>
      </c>
      <c r="I104" s="181" t="str">
        <f t="shared" si="6"/>
        <v>〇</v>
      </c>
      <c r="J104" s="183"/>
      <c r="K104" s="186">
        <f t="shared" si="8"/>
        <v>0</v>
      </c>
      <c r="L104" s="239"/>
      <c r="M104" s="255"/>
    </row>
    <row r="105" spans="1:13" ht="16.5" customHeight="1" x14ac:dyDescent="0.15">
      <c r="A105" s="78"/>
      <c r="B105" s="94" t="s">
        <v>309</v>
      </c>
      <c r="C105" s="56" t="s">
        <v>15</v>
      </c>
      <c r="D105" s="158" t="s">
        <v>433</v>
      </c>
      <c r="E105" s="57">
        <v>10</v>
      </c>
      <c r="F105" s="139">
        <v>5</v>
      </c>
      <c r="G105" s="182">
        <f t="shared" si="7"/>
        <v>6</v>
      </c>
      <c r="H105" s="139">
        <f>VLOOKUP(D105,納品実績2021年度!$B$4:$D$238,3,FALSE)</f>
        <v>5</v>
      </c>
      <c r="I105" s="181" t="str">
        <f t="shared" si="6"/>
        <v>〇</v>
      </c>
      <c r="J105" s="183"/>
      <c r="K105" s="186">
        <f t="shared" si="8"/>
        <v>0</v>
      </c>
      <c r="L105" s="239"/>
      <c r="M105" s="255"/>
    </row>
    <row r="106" spans="1:13" ht="16.5" customHeight="1" x14ac:dyDescent="0.15">
      <c r="A106" s="78"/>
      <c r="B106" s="94" t="s">
        <v>636</v>
      </c>
      <c r="C106" s="56" t="s">
        <v>51</v>
      </c>
      <c r="D106" s="158" t="s">
        <v>637</v>
      </c>
      <c r="E106" s="57"/>
      <c r="F106" s="139">
        <v>2</v>
      </c>
      <c r="G106" s="182">
        <f t="shared" si="7"/>
        <v>3</v>
      </c>
      <c r="H106" s="139">
        <f>VLOOKUP(D106,納品実績2021年度!$B$4:$D$238,3,FALSE)</f>
        <v>2</v>
      </c>
      <c r="I106" s="181" t="str">
        <f t="shared" si="6"/>
        <v>〇</v>
      </c>
      <c r="J106" s="183"/>
      <c r="K106" s="186">
        <f t="shared" si="8"/>
        <v>0</v>
      </c>
      <c r="L106" s="239"/>
      <c r="M106" s="255"/>
    </row>
    <row r="107" spans="1:13" ht="16.5" hidden="1" customHeight="1" x14ac:dyDescent="0.15">
      <c r="A107" s="78"/>
      <c r="B107" s="94" t="s">
        <v>311</v>
      </c>
      <c r="C107" s="56" t="s">
        <v>15</v>
      </c>
      <c r="D107" s="158"/>
      <c r="E107" s="57">
        <v>2</v>
      </c>
      <c r="F107" s="139"/>
      <c r="G107" s="182">
        <f t="shared" si="7"/>
        <v>1</v>
      </c>
      <c r="H107" s="139" t="e">
        <f>VLOOKUP(D107,納品実績2021年度!$B$4:$D$238,3,FALSE)</f>
        <v>#N/A</v>
      </c>
      <c r="I107" s="181" t="e">
        <f t="shared" si="6"/>
        <v>#N/A</v>
      </c>
      <c r="J107" s="183"/>
      <c r="K107" s="186">
        <f t="shared" si="8"/>
        <v>0</v>
      </c>
      <c r="L107" s="239"/>
      <c r="M107" s="255"/>
    </row>
    <row r="108" spans="1:13" ht="16.5" customHeight="1" x14ac:dyDescent="0.15">
      <c r="A108" s="78"/>
      <c r="B108" s="94" t="s">
        <v>574</v>
      </c>
      <c r="C108" s="56" t="s">
        <v>15</v>
      </c>
      <c r="D108" s="158" t="s">
        <v>578</v>
      </c>
      <c r="E108" s="57">
        <v>4</v>
      </c>
      <c r="F108" s="139">
        <v>2</v>
      </c>
      <c r="G108" s="182">
        <f t="shared" si="7"/>
        <v>3</v>
      </c>
      <c r="H108" s="139">
        <f>VLOOKUP(D108,納品実績2021年度!$B$4:$D$238,3,FALSE)</f>
        <v>2</v>
      </c>
      <c r="I108" s="181" t="str">
        <f t="shared" si="6"/>
        <v>〇</v>
      </c>
      <c r="J108" s="183"/>
      <c r="K108" s="186">
        <f t="shared" si="8"/>
        <v>0</v>
      </c>
      <c r="L108" s="239"/>
      <c r="M108" s="255"/>
    </row>
    <row r="109" spans="1:13" ht="16.5" customHeight="1" x14ac:dyDescent="0.15">
      <c r="A109" s="78"/>
      <c r="B109" s="94" t="s">
        <v>575</v>
      </c>
      <c r="C109" s="56" t="s">
        <v>15</v>
      </c>
      <c r="D109" s="158" t="s">
        <v>579</v>
      </c>
      <c r="E109" s="57"/>
      <c r="F109" s="139">
        <v>2</v>
      </c>
      <c r="G109" s="182">
        <f t="shared" si="7"/>
        <v>3</v>
      </c>
      <c r="H109" s="139">
        <f>VLOOKUP(D109,納品実績2021年度!$B$4:$D$238,3,FALSE)</f>
        <v>2</v>
      </c>
      <c r="I109" s="181" t="str">
        <f t="shared" si="6"/>
        <v>〇</v>
      </c>
      <c r="J109" s="183"/>
      <c r="K109" s="186">
        <f t="shared" si="8"/>
        <v>0</v>
      </c>
      <c r="L109" s="239"/>
      <c r="M109" s="255"/>
    </row>
    <row r="110" spans="1:13" ht="16.5" customHeight="1" x14ac:dyDescent="0.15">
      <c r="A110" s="78"/>
      <c r="B110" s="94" t="s">
        <v>576</v>
      </c>
      <c r="C110" s="56" t="s">
        <v>15</v>
      </c>
      <c r="D110" s="158" t="s">
        <v>580</v>
      </c>
      <c r="E110" s="57"/>
      <c r="F110" s="139">
        <v>3</v>
      </c>
      <c r="G110" s="182">
        <f t="shared" si="7"/>
        <v>4</v>
      </c>
      <c r="H110" s="139">
        <f>VLOOKUP(D110,納品実績2021年度!$B$4:$D$238,3,FALSE)</f>
        <v>3</v>
      </c>
      <c r="I110" s="181" t="str">
        <f t="shared" si="6"/>
        <v>〇</v>
      </c>
      <c r="J110" s="183"/>
      <c r="K110" s="186">
        <f t="shared" si="8"/>
        <v>0</v>
      </c>
      <c r="L110" s="239"/>
      <c r="M110" s="255"/>
    </row>
    <row r="111" spans="1:13" ht="16.5" customHeight="1" x14ac:dyDescent="0.15">
      <c r="A111" s="78"/>
      <c r="B111" s="94" t="s">
        <v>577</v>
      </c>
      <c r="C111" s="56" t="s">
        <v>15</v>
      </c>
      <c r="D111" s="158" t="s">
        <v>581</v>
      </c>
      <c r="E111" s="57"/>
      <c r="F111" s="139">
        <v>1</v>
      </c>
      <c r="G111" s="182">
        <f t="shared" si="7"/>
        <v>1</v>
      </c>
      <c r="H111" s="139">
        <f>VLOOKUP(D111,納品実績2021年度!$B$4:$D$238,3,FALSE)</f>
        <v>1</v>
      </c>
      <c r="I111" s="181" t="str">
        <f t="shared" si="6"/>
        <v>〇</v>
      </c>
      <c r="J111" s="183"/>
      <c r="K111" s="186">
        <f t="shared" si="8"/>
        <v>0</v>
      </c>
      <c r="L111" s="239"/>
      <c r="M111" s="255"/>
    </row>
    <row r="112" spans="1:13" ht="16.5" customHeight="1" x14ac:dyDescent="0.15">
      <c r="A112" s="78"/>
      <c r="B112" s="94" t="s">
        <v>226</v>
      </c>
      <c r="C112" s="56" t="s">
        <v>15</v>
      </c>
      <c r="D112" s="158" t="s">
        <v>432</v>
      </c>
      <c r="E112" s="57"/>
      <c r="F112" s="139">
        <v>1</v>
      </c>
      <c r="G112" s="182">
        <f t="shared" si="7"/>
        <v>1</v>
      </c>
      <c r="H112" s="139">
        <f>VLOOKUP(D112,納品実績2021年度!$B$4:$D$238,3,FALSE)</f>
        <v>1</v>
      </c>
      <c r="I112" s="181" t="str">
        <f t="shared" si="6"/>
        <v>〇</v>
      </c>
      <c r="J112" s="183"/>
      <c r="K112" s="186">
        <f t="shared" si="8"/>
        <v>0</v>
      </c>
      <c r="L112" s="239"/>
      <c r="M112" s="255"/>
    </row>
    <row r="113" spans="1:13" ht="16.5" customHeight="1" x14ac:dyDescent="0.15">
      <c r="A113" s="78"/>
      <c r="B113" s="94" t="s">
        <v>1420</v>
      </c>
      <c r="C113" s="56" t="s">
        <v>15</v>
      </c>
      <c r="D113" s="158" t="s">
        <v>1419</v>
      </c>
      <c r="E113" s="57"/>
      <c r="F113" s="139">
        <v>1</v>
      </c>
      <c r="G113" s="182">
        <v>1</v>
      </c>
      <c r="H113" s="139"/>
      <c r="I113" s="181"/>
      <c r="J113" s="183"/>
      <c r="K113" s="186">
        <f t="shared" si="8"/>
        <v>0</v>
      </c>
      <c r="L113" s="239"/>
      <c r="M113" s="255"/>
    </row>
    <row r="114" spans="1:13" ht="16.5" customHeight="1" x14ac:dyDescent="0.15">
      <c r="A114" s="78"/>
      <c r="B114" s="94" t="s">
        <v>1421</v>
      </c>
      <c r="C114" s="56" t="s">
        <v>15</v>
      </c>
      <c r="D114" s="158" t="s">
        <v>1419</v>
      </c>
      <c r="E114" s="57"/>
      <c r="F114" s="139">
        <v>1</v>
      </c>
      <c r="G114" s="182">
        <v>1</v>
      </c>
      <c r="H114" s="139"/>
      <c r="I114" s="181"/>
      <c r="J114" s="183"/>
      <c r="K114" s="186">
        <f t="shared" si="8"/>
        <v>0</v>
      </c>
      <c r="L114" s="239"/>
      <c r="M114" s="255"/>
    </row>
    <row r="115" spans="1:13" ht="16.5" customHeight="1" x14ac:dyDescent="0.15">
      <c r="A115" s="78"/>
      <c r="B115" s="94" t="s">
        <v>1422</v>
      </c>
      <c r="C115" s="56" t="s">
        <v>15</v>
      </c>
      <c r="D115" s="158" t="s">
        <v>432</v>
      </c>
      <c r="E115" s="57"/>
      <c r="F115" s="139">
        <v>1</v>
      </c>
      <c r="G115" s="182">
        <f t="shared" ref="G115" si="9">IF(F115=0,1,IF(F115=1,1,ROUNDUP(F115*1.2,)))</f>
        <v>1</v>
      </c>
      <c r="H115" s="139">
        <f>VLOOKUP(D115,納品実績2021年度!$B$4:$D$238,3,FALSE)</f>
        <v>1</v>
      </c>
      <c r="I115" s="181" t="str">
        <f t="shared" ref="I115" si="10">IF(F115=H115,"〇","×")</f>
        <v>〇</v>
      </c>
      <c r="J115" s="183"/>
      <c r="K115" s="186">
        <f t="shared" ref="K115" si="11">G115*J115</f>
        <v>0</v>
      </c>
      <c r="L115" s="239"/>
      <c r="M115" s="255"/>
    </row>
    <row r="116" spans="1:13" ht="16.5" customHeight="1" x14ac:dyDescent="0.15">
      <c r="A116" s="78"/>
      <c r="B116" s="94" t="s">
        <v>312</v>
      </c>
      <c r="C116" s="56" t="s">
        <v>51</v>
      </c>
      <c r="D116" s="158" t="s">
        <v>470</v>
      </c>
      <c r="E116" s="57">
        <v>4</v>
      </c>
      <c r="F116" s="139">
        <v>2</v>
      </c>
      <c r="G116" s="182">
        <f t="shared" si="7"/>
        <v>3</v>
      </c>
      <c r="H116" s="139">
        <f>VLOOKUP(D116,納品実績2021年度!$B$4:$D$238,3,FALSE)</f>
        <v>2</v>
      </c>
      <c r="I116" s="181" t="str">
        <f t="shared" si="6"/>
        <v>〇</v>
      </c>
      <c r="J116" s="183"/>
      <c r="K116" s="186">
        <f t="shared" si="8"/>
        <v>0</v>
      </c>
      <c r="L116" s="239"/>
      <c r="M116" s="256" t="s">
        <v>1409</v>
      </c>
    </row>
    <row r="117" spans="1:13" ht="16.5" customHeight="1" x14ac:dyDescent="0.15">
      <c r="A117" s="64"/>
      <c r="B117" s="94" t="s">
        <v>184</v>
      </c>
      <c r="C117" s="56" t="s">
        <v>15</v>
      </c>
      <c r="D117" s="161" t="s">
        <v>469</v>
      </c>
      <c r="E117" s="81">
        <v>2</v>
      </c>
      <c r="F117" s="139">
        <v>1</v>
      </c>
      <c r="G117" s="182">
        <f t="shared" si="7"/>
        <v>1</v>
      </c>
      <c r="H117" s="139">
        <f>VLOOKUP(D117,納品実績2021年度!$B$4:$D$238,3,FALSE)</f>
        <v>1</v>
      </c>
      <c r="I117" s="181" t="str">
        <f t="shared" si="6"/>
        <v>〇</v>
      </c>
      <c r="J117" s="183"/>
      <c r="K117" s="186">
        <f t="shared" ref="K117:K146" si="12">G117*J117</f>
        <v>0</v>
      </c>
      <c r="L117" s="225">
        <v>6500</v>
      </c>
      <c r="M117" s="255"/>
    </row>
    <row r="118" spans="1:13" ht="16.5" customHeight="1" x14ac:dyDescent="0.15">
      <c r="A118" s="64"/>
      <c r="B118" s="94" t="s">
        <v>1396</v>
      </c>
      <c r="C118" s="56" t="s">
        <v>15</v>
      </c>
      <c r="D118" s="161" t="s">
        <v>471</v>
      </c>
      <c r="E118" s="81">
        <v>1</v>
      </c>
      <c r="F118" s="139">
        <v>0</v>
      </c>
      <c r="G118" s="182">
        <f t="shared" si="7"/>
        <v>1</v>
      </c>
      <c r="H118" s="139" t="e">
        <f>VLOOKUP(D118,納品実績2021年度!$B$4:$D$238,3,FALSE)</f>
        <v>#N/A</v>
      </c>
      <c r="I118" s="181" t="e">
        <f t="shared" si="6"/>
        <v>#N/A</v>
      </c>
      <c r="J118" s="183"/>
      <c r="K118" s="186">
        <f t="shared" si="12"/>
        <v>0</v>
      </c>
      <c r="L118" s="225">
        <v>6500</v>
      </c>
      <c r="M118" s="255"/>
    </row>
    <row r="119" spans="1:13" ht="16.5" customHeight="1" x14ac:dyDescent="0.15">
      <c r="A119" s="64"/>
      <c r="B119" s="94" t="s">
        <v>186</v>
      </c>
      <c r="C119" s="56" t="s">
        <v>15</v>
      </c>
      <c r="D119" s="161" t="s">
        <v>472</v>
      </c>
      <c r="E119" s="81">
        <v>1</v>
      </c>
      <c r="F119" s="139">
        <v>0</v>
      </c>
      <c r="G119" s="182">
        <f t="shared" si="7"/>
        <v>1</v>
      </c>
      <c r="H119" s="139" t="e">
        <f>VLOOKUP(D119,納品実績2021年度!$B$4:$D$238,3,FALSE)</f>
        <v>#N/A</v>
      </c>
      <c r="I119" s="181" t="e">
        <f t="shared" si="6"/>
        <v>#N/A</v>
      </c>
      <c r="J119" s="183"/>
      <c r="K119" s="186">
        <f t="shared" si="12"/>
        <v>0</v>
      </c>
      <c r="L119" s="225">
        <v>6500</v>
      </c>
      <c r="M119" s="255"/>
    </row>
    <row r="120" spans="1:13" ht="16.5" customHeight="1" x14ac:dyDescent="0.15">
      <c r="A120" s="64"/>
      <c r="B120" s="94" t="s">
        <v>185</v>
      </c>
      <c r="C120" s="56" t="s">
        <v>15</v>
      </c>
      <c r="D120" s="161" t="s">
        <v>473</v>
      </c>
      <c r="E120" s="81">
        <v>1</v>
      </c>
      <c r="F120" s="139">
        <v>0</v>
      </c>
      <c r="G120" s="182">
        <f t="shared" si="7"/>
        <v>1</v>
      </c>
      <c r="H120" s="139" t="e">
        <f>VLOOKUP(D120,納品実績2021年度!$B$4:$D$238,3,FALSE)</f>
        <v>#N/A</v>
      </c>
      <c r="I120" s="181" t="e">
        <f t="shared" si="6"/>
        <v>#N/A</v>
      </c>
      <c r="J120" s="183"/>
      <c r="K120" s="186">
        <f t="shared" si="12"/>
        <v>0</v>
      </c>
      <c r="L120" s="225">
        <v>6500</v>
      </c>
      <c r="M120" s="255"/>
    </row>
    <row r="121" spans="1:13" ht="16.5" customHeight="1" x14ac:dyDescent="0.15">
      <c r="A121" s="64"/>
      <c r="B121" s="94" t="s">
        <v>75</v>
      </c>
      <c r="C121" s="56" t="s">
        <v>51</v>
      </c>
      <c r="D121" s="161" t="s">
        <v>632</v>
      </c>
      <c r="E121" s="81">
        <v>11</v>
      </c>
      <c r="F121" s="139">
        <v>7</v>
      </c>
      <c r="G121" s="182">
        <f t="shared" si="7"/>
        <v>9</v>
      </c>
      <c r="H121" s="139">
        <f>VLOOKUP(D121,納品実績2021年度!$B$4:$D$238,3,FALSE)</f>
        <v>7</v>
      </c>
      <c r="I121" s="181" t="str">
        <f t="shared" si="6"/>
        <v>〇</v>
      </c>
      <c r="J121" s="183"/>
      <c r="K121" s="186">
        <f t="shared" si="12"/>
        <v>0</v>
      </c>
      <c r="L121" s="240"/>
      <c r="M121" s="255"/>
    </row>
    <row r="122" spans="1:13" ht="16.5" customHeight="1" x14ac:dyDescent="0.15">
      <c r="A122" s="64"/>
      <c r="B122" s="94" t="s">
        <v>76</v>
      </c>
      <c r="C122" s="56" t="s">
        <v>51</v>
      </c>
      <c r="D122" s="161" t="s">
        <v>633</v>
      </c>
      <c r="E122" s="81">
        <v>5</v>
      </c>
      <c r="F122" s="139">
        <v>3</v>
      </c>
      <c r="G122" s="182">
        <f t="shared" si="7"/>
        <v>4</v>
      </c>
      <c r="H122" s="139">
        <f>VLOOKUP(D122,納品実績2021年度!$B$4:$D$238,3,FALSE)</f>
        <v>3</v>
      </c>
      <c r="I122" s="181" t="str">
        <f t="shared" si="6"/>
        <v>〇</v>
      </c>
      <c r="J122" s="183"/>
      <c r="K122" s="186">
        <f t="shared" si="12"/>
        <v>0</v>
      </c>
      <c r="L122" s="240"/>
      <c r="M122" s="255"/>
    </row>
    <row r="123" spans="1:13" ht="16.5" customHeight="1" x14ac:dyDescent="0.15">
      <c r="A123" s="64"/>
      <c r="B123" s="94" t="s">
        <v>77</v>
      </c>
      <c r="C123" s="56" t="s">
        <v>51</v>
      </c>
      <c r="D123" s="161" t="s">
        <v>634</v>
      </c>
      <c r="E123" s="81">
        <v>5</v>
      </c>
      <c r="F123" s="139">
        <v>3</v>
      </c>
      <c r="G123" s="182">
        <f t="shared" si="7"/>
        <v>4</v>
      </c>
      <c r="H123" s="139">
        <f>VLOOKUP(D123,納品実績2021年度!$B$4:$D$238,3,FALSE)</f>
        <v>3</v>
      </c>
      <c r="I123" s="181" t="str">
        <f t="shared" si="6"/>
        <v>〇</v>
      </c>
      <c r="J123" s="183"/>
      <c r="K123" s="186">
        <f t="shared" si="12"/>
        <v>0</v>
      </c>
      <c r="L123" s="240"/>
      <c r="M123" s="255"/>
    </row>
    <row r="124" spans="1:13" ht="16.5" customHeight="1" x14ac:dyDescent="0.15">
      <c r="A124" s="64"/>
      <c r="B124" s="94" t="s">
        <v>78</v>
      </c>
      <c r="C124" s="56" t="s">
        <v>51</v>
      </c>
      <c r="D124" s="161" t="s">
        <v>635</v>
      </c>
      <c r="E124" s="81">
        <v>5</v>
      </c>
      <c r="F124" s="139">
        <v>2</v>
      </c>
      <c r="G124" s="182">
        <f t="shared" si="7"/>
        <v>3</v>
      </c>
      <c r="H124" s="139">
        <f>VLOOKUP(D124,納品実績2021年度!$B$4:$D$238,3,FALSE)</f>
        <v>2</v>
      </c>
      <c r="I124" s="181" t="str">
        <f t="shared" si="6"/>
        <v>〇</v>
      </c>
      <c r="J124" s="183"/>
      <c r="K124" s="186">
        <f t="shared" si="12"/>
        <v>0</v>
      </c>
      <c r="L124" s="240"/>
      <c r="M124" s="255"/>
    </row>
    <row r="125" spans="1:13" ht="16.5" customHeight="1" x14ac:dyDescent="0.15">
      <c r="A125" s="64"/>
      <c r="B125" s="94" t="s">
        <v>582</v>
      </c>
      <c r="C125" s="56" t="s">
        <v>15</v>
      </c>
      <c r="D125" s="161" t="s">
        <v>586</v>
      </c>
      <c r="E125" s="81">
        <v>4</v>
      </c>
      <c r="F125" s="139">
        <v>3</v>
      </c>
      <c r="G125" s="182">
        <f t="shared" si="7"/>
        <v>4</v>
      </c>
      <c r="H125" s="139">
        <f>VLOOKUP(D125,納品実績2021年度!$B$4:$D$238,3,FALSE)</f>
        <v>3</v>
      </c>
      <c r="I125" s="181" t="str">
        <f t="shared" si="6"/>
        <v>〇</v>
      </c>
      <c r="J125" s="183"/>
      <c r="K125" s="186">
        <f t="shared" si="12"/>
        <v>0</v>
      </c>
      <c r="L125" s="240"/>
      <c r="M125" s="255"/>
    </row>
    <row r="126" spans="1:13" ht="16.5" customHeight="1" x14ac:dyDescent="0.15">
      <c r="A126" s="64"/>
      <c r="B126" s="94" t="s">
        <v>583</v>
      </c>
      <c r="C126" s="56" t="s">
        <v>15</v>
      </c>
      <c r="D126" s="161" t="s">
        <v>587</v>
      </c>
      <c r="E126" s="81">
        <v>2</v>
      </c>
      <c r="F126" s="139">
        <v>1</v>
      </c>
      <c r="G126" s="182">
        <f t="shared" si="7"/>
        <v>1</v>
      </c>
      <c r="H126" s="139">
        <f>VLOOKUP(D126,納品実績2021年度!$B$4:$D$238,3,FALSE)</f>
        <v>1</v>
      </c>
      <c r="I126" s="181" t="str">
        <f t="shared" si="6"/>
        <v>〇</v>
      </c>
      <c r="J126" s="183"/>
      <c r="K126" s="186">
        <f t="shared" si="12"/>
        <v>0</v>
      </c>
      <c r="L126" s="240"/>
      <c r="M126" s="255"/>
    </row>
    <row r="127" spans="1:13" ht="16.5" customHeight="1" x14ac:dyDescent="0.15">
      <c r="A127" s="64"/>
      <c r="B127" s="94" t="s">
        <v>584</v>
      </c>
      <c r="C127" s="56" t="s">
        <v>15</v>
      </c>
      <c r="D127" s="161" t="s">
        <v>588</v>
      </c>
      <c r="E127" s="81">
        <v>2</v>
      </c>
      <c r="F127" s="139">
        <v>1</v>
      </c>
      <c r="G127" s="182">
        <f t="shared" si="7"/>
        <v>1</v>
      </c>
      <c r="H127" s="139">
        <f>VLOOKUP(D127,納品実績2021年度!$B$4:$D$238,3,FALSE)</f>
        <v>1</v>
      </c>
      <c r="I127" s="181" t="str">
        <f t="shared" si="6"/>
        <v>〇</v>
      </c>
      <c r="J127" s="183"/>
      <c r="K127" s="186">
        <f t="shared" si="12"/>
        <v>0</v>
      </c>
      <c r="L127" s="240"/>
      <c r="M127" s="255"/>
    </row>
    <row r="128" spans="1:13" ht="16.5" customHeight="1" x14ac:dyDescent="0.15">
      <c r="A128" s="64"/>
      <c r="B128" s="94" t="s">
        <v>585</v>
      </c>
      <c r="C128" s="56" t="s">
        <v>15</v>
      </c>
      <c r="D128" s="161" t="s">
        <v>589</v>
      </c>
      <c r="E128" s="81">
        <v>2</v>
      </c>
      <c r="F128" s="139">
        <v>1</v>
      </c>
      <c r="G128" s="182">
        <f t="shared" si="7"/>
        <v>1</v>
      </c>
      <c r="H128" s="139">
        <f>VLOOKUP(D128,納品実績2021年度!$B$4:$D$238,3,FALSE)</f>
        <v>1</v>
      </c>
      <c r="I128" s="181" t="str">
        <f t="shared" si="6"/>
        <v>〇</v>
      </c>
      <c r="J128" s="183"/>
      <c r="K128" s="186">
        <f t="shared" si="12"/>
        <v>0</v>
      </c>
      <c r="L128" s="240"/>
      <c r="M128" s="255"/>
    </row>
    <row r="129" spans="1:13" ht="15.75" customHeight="1" x14ac:dyDescent="0.15">
      <c r="A129" s="64"/>
      <c r="B129" s="94" t="s">
        <v>461</v>
      </c>
      <c r="C129" s="56" t="s">
        <v>15</v>
      </c>
      <c r="D129" s="161" t="s">
        <v>465</v>
      </c>
      <c r="E129" s="81">
        <v>4</v>
      </c>
      <c r="F129" s="139">
        <v>1</v>
      </c>
      <c r="G129" s="182">
        <f t="shared" si="7"/>
        <v>1</v>
      </c>
      <c r="H129" s="139">
        <f>VLOOKUP(D129,納品実績2021年度!$B$4:$D$238,3,FALSE)</f>
        <v>1</v>
      </c>
      <c r="I129" s="181" t="str">
        <f t="shared" si="6"/>
        <v>〇</v>
      </c>
      <c r="J129" s="183"/>
      <c r="K129" s="186">
        <f t="shared" si="12"/>
        <v>0</v>
      </c>
      <c r="L129" s="225">
        <v>6200</v>
      </c>
      <c r="M129" s="255"/>
    </row>
    <row r="130" spans="1:13" ht="16.5" customHeight="1" x14ac:dyDescent="0.15">
      <c r="A130" s="64"/>
      <c r="B130" s="94" t="s">
        <v>462</v>
      </c>
      <c r="C130" s="56" t="s">
        <v>15</v>
      </c>
      <c r="D130" s="161" t="s">
        <v>466</v>
      </c>
      <c r="E130" s="81">
        <v>2</v>
      </c>
      <c r="F130" s="139">
        <v>1</v>
      </c>
      <c r="G130" s="182">
        <f t="shared" si="7"/>
        <v>1</v>
      </c>
      <c r="H130" s="139">
        <f>VLOOKUP(D130,納品実績2021年度!$B$4:$D$238,3,FALSE)</f>
        <v>1</v>
      </c>
      <c r="I130" s="181" t="str">
        <f t="shared" si="6"/>
        <v>〇</v>
      </c>
      <c r="J130" s="183"/>
      <c r="K130" s="186">
        <f t="shared" si="12"/>
        <v>0</v>
      </c>
      <c r="L130" s="225">
        <v>6200</v>
      </c>
      <c r="M130" s="255"/>
    </row>
    <row r="131" spans="1:13" ht="16.5" customHeight="1" x14ac:dyDescent="0.15">
      <c r="A131" s="64"/>
      <c r="B131" s="94" t="s">
        <v>463</v>
      </c>
      <c r="C131" s="56" t="s">
        <v>15</v>
      </c>
      <c r="D131" s="161" t="s">
        <v>467</v>
      </c>
      <c r="E131" s="81">
        <v>2</v>
      </c>
      <c r="F131" s="139">
        <v>1</v>
      </c>
      <c r="G131" s="182">
        <f t="shared" si="7"/>
        <v>1</v>
      </c>
      <c r="H131" s="139" t="e">
        <f>VLOOKUP(D131,納品実績2021年度!$B$4:$D$238,3,FALSE)</f>
        <v>#N/A</v>
      </c>
      <c r="I131" s="181" t="e">
        <f t="shared" si="6"/>
        <v>#N/A</v>
      </c>
      <c r="J131" s="183"/>
      <c r="K131" s="186">
        <f t="shared" si="12"/>
        <v>0</v>
      </c>
      <c r="L131" s="225">
        <v>6200</v>
      </c>
      <c r="M131" s="255"/>
    </row>
    <row r="132" spans="1:13" ht="16.5" customHeight="1" x14ac:dyDescent="0.15">
      <c r="A132" s="64"/>
      <c r="B132" s="94" t="s">
        <v>464</v>
      </c>
      <c r="C132" s="56" t="s">
        <v>15</v>
      </c>
      <c r="D132" s="161" t="s">
        <v>468</v>
      </c>
      <c r="E132" s="81">
        <v>2</v>
      </c>
      <c r="F132" s="139">
        <v>1</v>
      </c>
      <c r="G132" s="182">
        <f t="shared" si="7"/>
        <v>1</v>
      </c>
      <c r="H132" s="139">
        <f>VLOOKUP(D132,納品実績2021年度!$B$4:$D$238,3,FALSE)</f>
        <v>1</v>
      </c>
      <c r="I132" s="181" t="str">
        <f t="shared" si="6"/>
        <v>〇</v>
      </c>
      <c r="J132" s="183"/>
      <c r="K132" s="186">
        <f t="shared" si="12"/>
        <v>0</v>
      </c>
      <c r="L132" s="225">
        <v>6200</v>
      </c>
      <c r="M132" s="255"/>
    </row>
    <row r="133" spans="1:13" ht="16.5" customHeight="1" x14ac:dyDescent="0.15">
      <c r="A133" s="64"/>
      <c r="B133" s="94" t="s">
        <v>226</v>
      </c>
      <c r="C133" s="56" t="s">
        <v>51</v>
      </c>
      <c r="D133" s="158" t="s">
        <v>603</v>
      </c>
      <c r="E133" s="57">
        <v>5</v>
      </c>
      <c r="F133" s="139">
        <v>1</v>
      </c>
      <c r="G133" s="182">
        <f t="shared" si="7"/>
        <v>1</v>
      </c>
      <c r="H133" s="139">
        <f>VLOOKUP(D133,納品実績2021年度!$B$4:$D$238,3,FALSE)</f>
        <v>1</v>
      </c>
      <c r="I133" s="181" t="str">
        <f t="shared" si="6"/>
        <v>〇</v>
      </c>
      <c r="J133" s="183"/>
      <c r="K133" s="186">
        <f t="shared" si="12"/>
        <v>0</v>
      </c>
      <c r="L133" s="240"/>
      <c r="M133" s="255"/>
    </row>
    <row r="134" spans="1:13" ht="16.5" customHeight="1" x14ac:dyDescent="0.15">
      <c r="A134" s="64"/>
      <c r="B134" s="94" t="s">
        <v>601</v>
      </c>
      <c r="C134" s="56" t="s">
        <v>51</v>
      </c>
      <c r="D134" s="158" t="s">
        <v>602</v>
      </c>
      <c r="E134" s="57">
        <v>6</v>
      </c>
      <c r="F134" s="139">
        <v>6</v>
      </c>
      <c r="G134" s="182">
        <f t="shared" si="7"/>
        <v>8</v>
      </c>
      <c r="H134" s="139">
        <f>VLOOKUP(D134,納品実績2021年度!$B$4:$D$238,3,FALSE)</f>
        <v>6</v>
      </c>
      <c r="I134" s="181" t="str">
        <f t="shared" si="6"/>
        <v>〇</v>
      </c>
      <c r="J134" s="183"/>
      <c r="K134" s="186">
        <f t="shared" si="12"/>
        <v>0</v>
      </c>
      <c r="L134" s="240"/>
      <c r="M134" s="255"/>
    </row>
    <row r="135" spans="1:13" ht="16.5" customHeight="1" x14ac:dyDescent="0.15">
      <c r="A135" s="64"/>
      <c r="B135" s="94" t="s">
        <v>227</v>
      </c>
      <c r="C135" s="56" t="s">
        <v>51</v>
      </c>
      <c r="D135" s="158" t="s">
        <v>604</v>
      </c>
      <c r="E135" s="57">
        <v>2</v>
      </c>
      <c r="F135" s="139">
        <v>2</v>
      </c>
      <c r="G135" s="182">
        <f t="shared" si="7"/>
        <v>3</v>
      </c>
      <c r="H135" s="139">
        <f>VLOOKUP(D135,納品実績2021年度!$B$4:$D$238,3,FALSE)</f>
        <v>2</v>
      </c>
      <c r="I135" s="181" t="str">
        <f t="shared" si="6"/>
        <v>〇</v>
      </c>
      <c r="J135" s="183"/>
      <c r="K135" s="186">
        <f t="shared" si="12"/>
        <v>0</v>
      </c>
      <c r="L135" s="240"/>
      <c r="M135" s="255"/>
    </row>
    <row r="136" spans="1:13" ht="16.5" customHeight="1" x14ac:dyDescent="0.15">
      <c r="A136" s="64"/>
      <c r="B136" s="94" t="s">
        <v>1405</v>
      </c>
      <c r="C136" s="56" t="s">
        <v>51</v>
      </c>
      <c r="D136" s="158" t="s">
        <v>393</v>
      </c>
      <c r="E136" s="57">
        <v>6</v>
      </c>
      <c r="F136" s="139">
        <v>3</v>
      </c>
      <c r="G136" s="182">
        <f t="shared" si="7"/>
        <v>4</v>
      </c>
      <c r="H136" s="139">
        <f>VLOOKUP(D136,納品実績2021年度!$B$4:$D$238,3,FALSE)</f>
        <v>3</v>
      </c>
      <c r="I136" s="181" t="str">
        <f t="shared" si="6"/>
        <v>〇</v>
      </c>
      <c r="J136" s="183"/>
      <c r="K136" s="186">
        <f t="shared" si="12"/>
        <v>0</v>
      </c>
      <c r="L136" s="240"/>
      <c r="M136" s="255"/>
    </row>
    <row r="137" spans="1:13" ht="16.5" hidden="1" customHeight="1" x14ac:dyDescent="0.15">
      <c r="A137" s="64"/>
      <c r="B137" s="94" t="s">
        <v>310</v>
      </c>
      <c r="C137" s="56" t="s">
        <v>51</v>
      </c>
      <c r="D137" s="158"/>
      <c r="E137" s="57">
        <v>3</v>
      </c>
      <c r="F137" s="139"/>
      <c r="G137" s="182">
        <f t="shared" si="7"/>
        <v>1</v>
      </c>
      <c r="H137" s="139" t="e">
        <f>VLOOKUP(D137,納品実績2021年度!$B$4:$D$238,3,FALSE)</f>
        <v>#N/A</v>
      </c>
      <c r="I137" s="181" t="e">
        <f t="shared" si="6"/>
        <v>#N/A</v>
      </c>
      <c r="J137" s="183"/>
      <c r="K137" s="186">
        <f t="shared" si="12"/>
        <v>0</v>
      </c>
      <c r="L137" s="240"/>
      <c r="M137" s="255"/>
    </row>
    <row r="138" spans="1:13" ht="16.5" customHeight="1" x14ac:dyDescent="0.15">
      <c r="A138" s="64"/>
      <c r="B138" s="94" t="s">
        <v>512</v>
      </c>
      <c r="C138" s="56" t="s">
        <v>15</v>
      </c>
      <c r="D138" s="158" t="s">
        <v>518</v>
      </c>
      <c r="E138" s="57"/>
      <c r="F138" s="139">
        <v>3</v>
      </c>
      <c r="G138" s="182">
        <f t="shared" si="7"/>
        <v>4</v>
      </c>
      <c r="H138" s="139">
        <f>VLOOKUP(D138,納品実績2021年度!$B$4:$D$238,3,FALSE)</f>
        <v>3</v>
      </c>
      <c r="I138" s="181" t="str">
        <f t="shared" si="6"/>
        <v>〇</v>
      </c>
      <c r="J138" s="183"/>
      <c r="K138" s="186">
        <f t="shared" si="12"/>
        <v>0</v>
      </c>
      <c r="L138" s="240"/>
      <c r="M138" s="255"/>
    </row>
    <row r="139" spans="1:13" ht="16.5" customHeight="1" x14ac:dyDescent="0.15">
      <c r="A139" s="64"/>
      <c r="B139" s="94" t="s">
        <v>517</v>
      </c>
      <c r="C139" s="56" t="s">
        <v>15</v>
      </c>
      <c r="D139" s="158" t="s">
        <v>519</v>
      </c>
      <c r="E139" s="57"/>
      <c r="F139" s="139">
        <v>4</v>
      </c>
      <c r="G139" s="182">
        <f t="shared" si="7"/>
        <v>5</v>
      </c>
      <c r="H139" s="139">
        <f>VLOOKUP(D139,納品実績2021年度!$B$4:$D$238,3,FALSE)</f>
        <v>4</v>
      </c>
      <c r="I139" s="181" t="str">
        <f t="shared" si="6"/>
        <v>〇</v>
      </c>
      <c r="J139" s="183"/>
      <c r="K139" s="186">
        <f t="shared" si="12"/>
        <v>0</v>
      </c>
      <c r="L139" s="240"/>
      <c r="M139" s="255"/>
    </row>
    <row r="140" spans="1:13" ht="16.5" customHeight="1" x14ac:dyDescent="0.15">
      <c r="A140" s="64"/>
      <c r="B140" s="94" t="s">
        <v>516</v>
      </c>
      <c r="C140" s="56" t="s">
        <v>15</v>
      </c>
      <c r="D140" s="158" t="s">
        <v>520</v>
      </c>
      <c r="E140" s="57"/>
      <c r="F140" s="139">
        <v>3</v>
      </c>
      <c r="G140" s="182">
        <f t="shared" si="7"/>
        <v>4</v>
      </c>
      <c r="H140" s="139">
        <f>VLOOKUP(D140,納品実績2021年度!$B$4:$D$238,3,FALSE)</f>
        <v>3</v>
      </c>
      <c r="I140" s="181" t="str">
        <f t="shared" si="6"/>
        <v>〇</v>
      </c>
      <c r="J140" s="183"/>
      <c r="K140" s="186">
        <f t="shared" si="12"/>
        <v>0</v>
      </c>
      <c r="L140" s="240"/>
      <c r="M140" s="255"/>
    </row>
    <row r="141" spans="1:13" ht="16.5" customHeight="1" x14ac:dyDescent="0.15">
      <c r="A141" s="64"/>
      <c r="B141" s="94" t="s">
        <v>515</v>
      </c>
      <c r="C141" s="56" t="s">
        <v>15</v>
      </c>
      <c r="D141" s="158" t="s">
        <v>521</v>
      </c>
      <c r="E141" s="57"/>
      <c r="F141" s="139">
        <v>3</v>
      </c>
      <c r="G141" s="182">
        <f t="shared" si="7"/>
        <v>4</v>
      </c>
      <c r="H141" s="139">
        <f>VLOOKUP(D141,納品実績2021年度!$B$4:$D$238,3,FALSE)</f>
        <v>3</v>
      </c>
      <c r="I141" s="181" t="str">
        <f t="shared" si="6"/>
        <v>〇</v>
      </c>
      <c r="J141" s="183"/>
      <c r="K141" s="186">
        <f t="shared" si="12"/>
        <v>0</v>
      </c>
      <c r="L141" s="240"/>
      <c r="M141" s="255"/>
    </row>
    <row r="142" spans="1:13" ht="16.5" customHeight="1" x14ac:dyDescent="0.15">
      <c r="A142" s="64"/>
      <c r="B142" s="94" t="s">
        <v>513</v>
      </c>
      <c r="C142" s="56" t="s">
        <v>15</v>
      </c>
      <c r="D142" s="158" t="s">
        <v>522</v>
      </c>
      <c r="E142" s="57"/>
      <c r="F142" s="139">
        <v>2</v>
      </c>
      <c r="G142" s="182">
        <f t="shared" si="7"/>
        <v>3</v>
      </c>
      <c r="H142" s="139">
        <f>VLOOKUP(D142,納品実績2021年度!$B$4:$D$238,3,FALSE)</f>
        <v>2</v>
      </c>
      <c r="I142" s="181" t="str">
        <f t="shared" si="6"/>
        <v>〇</v>
      </c>
      <c r="J142" s="183"/>
      <c r="K142" s="186">
        <f t="shared" si="12"/>
        <v>0</v>
      </c>
      <c r="L142" s="240"/>
      <c r="M142" s="255"/>
    </row>
    <row r="143" spans="1:13" ht="16.5" customHeight="1" x14ac:dyDescent="0.15">
      <c r="A143" s="64"/>
      <c r="B143" s="94" t="s">
        <v>514</v>
      </c>
      <c r="C143" s="56" t="s">
        <v>15</v>
      </c>
      <c r="D143" s="158" t="s">
        <v>523</v>
      </c>
      <c r="E143" s="57"/>
      <c r="F143" s="139">
        <v>3</v>
      </c>
      <c r="G143" s="182">
        <f t="shared" si="7"/>
        <v>4</v>
      </c>
      <c r="H143" s="139">
        <f>VLOOKUP(D143,納品実績2021年度!$B$4:$D$238,3,FALSE)</f>
        <v>3</v>
      </c>
      <c r="I143" s="181" t="str">
        <f t="shared" si="6"/>
        <v>〇</v>
      </c>
      <c r="J143" s="183"/>
      <c r="K143" s="186">
        <f t="shared" si="12"/>
        <v>0</v>
      </c>
      <c r="L143" s="240"/>
      <c r="M143" s="255"/>
    </row>
    <row r="144" spans="1:13" ht="16.5" hidden="1" customHeight="1" x14ac:dyDescent="0.15">
      <c r="A144" s="78"/>
      <c r="B144" s="94" t="s">
        <v>154</v>
      </c>
      <c r="C144" s="56" t="s">
        <v>51</v>
      </c>
      <c r="D144" s="158"/>
      <c r="E144" s="57">
        <v>3</v>
      </c>
      <c r="F144" s="139"/>
      <c r="G144" s="182">
        <f t="shared" si="7"/>
        <v>1</v>
      </c>
      <c r="H144" s="139" t="e">
        <f>VLOOKUP(D144,納品実績2021年度!$B$4:$D$238,3,FALSE)</f>
        <v>#N/A</v>
      </c>
      <c r="I144" s="181" t="e">
        <f t="shared" si="6"/>
        <v>#N/A</v>
      </c>
      <c r="J144" s="183"/>
      <c r="K144" s="186">
        <f t="shared" si="12"/>
        <v>0</v>
      </c>
      <c r="L144" s="225"/>
      <c r="M144" s="255"/>
    </row>
    <row r="145" spans="1:13" ht="16.5" hidden="1" customHeight="1" x14ac:dyDescent="0.15">
      <c r="A145" s="78"/>
      <c r="B145" s="94" t="s">
        <v>155</v>
      </c>
      <c r="C145" s="56" t="s">
        <v>51</v>
      </c>
      <c r="D145" s="158"/>
      <c r="E145" s="57">
        <v>2</v>
      </c>
      <c r="F145" s="139"/>
      <c r="G145" s="182">
        <f t="shared" si="7"/>
        <v>1</v>
      </c>
      <c r="H145" s="139" t="e">
        <f>VLOOKUP(D145,納品実績2021年度!$B$4:$D$238,3,FALSE)</f>
        <v>#N/A</v>
      </c>
      <c r="I145" s="181" t="e">
        <f t="shared" si="6"/>
        <v>#N/A</v>
      </c>
      <c r="J145" s="183"/>
      <c r="K145" s="186">
        <f t="shared" si="12"/>
        <v>0</v>
      </c>
      <c r="L145" s="225"/>
      <c r="M145" s="255"/>
    </row>
    <row r="146" spans="1:13" ht="16.5" hidden="1" customHeight="1" x14ac:dyDescent="0.15">
      <c r="A146" s="78"/>
      <c r="B146" s="94" t="s">
        <v>90</v>
      </c>
      <c r="C146" s="56" t="s">
        <v>51</v>
      </c>
      <c r="D146" s="158"/>
      <c r="E146" s="57">
        <v>2</v>
      </c>
      <c r="F146" s="139"/>
      <c r="G146" s="182">
        <f t="shared" si="7"/>
        <v>1</v>
      </c>
      <c r="H146" s="139" t="e">
        <f>VLOOKUP(D146,納品実績2021年度!$B$4:$D$238,3,FALSE)</f>
        <v>#N/A</v>
      </c>
      <c r="I146" s="181" t="e">
        <f t="shared" ref="I146:I209" si="13">IF(F146=H146,"〇","×")</f>
        <v>#N/A</v>
      </c>
      <c r="J146" s="183"/>
      <c r="K146" s="186">
        <f t="shared" si="12"/>
        <v>0</v>
      </c>
      <c r="L146" s="225"/>
      <c r="M146" s="255"/>
    </row>
    <row r="147" spans="1:13" ht="16.5" hidden="1" customHeight="1" x14ac:dyDescent="0.15">
      <c r="A147" s="78"/>
      <c r="B147" s="94" t="s">
        <v>91</v>
      </c>
      <c r="C147" s="56" t="s">
        <v>51</v>
      </c>
      <c r="D147" s="158"/>
      <c r="E147" s="57">
        <v>2</v>
      </c>
      <c r="F147" s="139"/>
      <c r="G147" s="182">
        <f t="shared" ref="G147:G210" si="14">IF(F147=0,1,IF(F147=1,1,ROUNDUP(F147*1.2,)))</f>
        <v>1</v>
      </c>
      <c r="H147" s="139" t="e">
        <f>VLOOKUP(D147,納品実績2021年度!$B$4:$D$238,3,FALSE)</f>
        <v>#N/A</v>
      </c>
      <c r="I147" s="181" t="e">
        <f t="shared" si="13"/>
        <v>#N/A</v>
      </c>
      <c r="J147" s="183"/>
      <c r="K147" s="186">
        <f t="shared" ref="K147:K210" si="15">G147*J147</f>
        <v>0</v>
      </c>
      <c r="L147" s="225"/>
      <c r="M147" s="255"/>
    </row>
    <row r="148" spans="1:13" ht="16.5" customHeight="1" x14ac:dyDescent="0.15">
      <c r="A148" s="78"/>
      <c r="B148" s="94" t="s">
        <v>524</v>
      </c>
      <c r="C148" s="56" t="s">
        <v>15</v>
      </c>
      <c r="D148" s="158" t="s">
        <v>525</v>
      </c>
      <c r="E148" s="57"/>
      <c r="F148" s="139">
        <v>4</v>
      </c>
      <c r="G148" s="182">
        <f t="shared" si="14"/>
        <v>5</v>
      </c>
      <c r="H148" s="139">
        <f>VLOOKUP(D148,納品実績2021年度!$B$4:$D$238,3,FALSE)</f>
        <v>4</v>
      </c>
      <c r="I148" s="181" t="str">
        <f t="shared" si="13"/>
        <v>〇</v>
      </c>
      <c r="J148" s="183"/>
      <c r="K148" s="186">
        <f t="shared" si="15"/>
        <v>0</v>
      </c>
      <c r="L148" s="225"/>
      <c r="M148" s="255"/>
    </row>
    <row r="149" spans="1:13" ht="16.5" customHeight="1" x14ac:dyDescent="0.15">
      <c r="A149" s="78"/>
      <c r="B149" s="94" t="s">
        <v>92</v>
      </c>
      <c r="C149" s="56" t="s">
        <v>15</v>
      </c>
      <c r="D149" s="158" t="s">
        <v>526</v>
      </c>
      <c r="E149" s="57">
        <v>51</v>
      </c>
      <c r="F149" s="139">
        <v>19</v>
      </c>
      <c r="G149" s="182">
        <f t="shared" si="14"/>
        <v>23</v>
      </c>
      <c r="H149" s="139">
        <f>VLOOKUP(D149,納品実績2021年度!$B$4:$D$238,3,FALSE)</f>
        <v>19</v>
      </c>
      <c r="I149" s="181" t="str">
        <f t="shared" si="13"/>
        <v>〇</v>
      </c>
      <c r="J149" s="183"/>
      <c r="K149" s="186">
        <f t="shared" si="15"/>
        <v>0</v>
      </c>
      <c r="L149" s="225"/>
      <c r="M149" s="255"/>
    </row>
    <row r="150" spans="1:13" ht="16.5" customHeight="1" x14ac:dyDescent="0.15">
      <c r="A150" s="78"/>
      <c r="B150" s="94" t="s">
        <v>1397</v>
      </c>
      <c r="C150" s="56" t="s">
        <v>15</v>
      </c>
      <c r="D150" s="158" t="s">
        <v>527</v>
      </c>
      <c r="E150" s="57">
        <v>19</v>
      </c>
      <c r="F150" s="139">
        <v>6</v>
      </c>
      <c r="G150" s="182">
        <f t="shared" si="14"/>
        <v>8</v>
      </c>
      <c r="H150" s="139">
        <f>VLOOKUP(D150,納品実績2021年度!$B$4:$D$238,3,FALSE)</f>
        <v>6</v>
      </c>
      <c r="I150" s="181" t="str">
        <f t="shared" si="13"/>
        <v>〇</v>
      </c>
      <c r="J150" s="183"/>
      <c r="K150" s="186">
        <f t="shared" si="15"/>
        <v>0</v>
      </c>
      <c r="L150" s="225"/>
      <c r="M150" s="255"/>
    </row>
    <row r="151" spans="1:13" ht="16.5" customHeight="1" x14ac:dyDescent="0.15">
      <c r="A151" s="78"/>
      <c r="B151" s="94" t="s">
        <v>94</v>
      </c>
      <c r="C151" s="56" t="s">
        <v>15</v>
      </c>
      <c r="D151" s="158" t="s">
        <v>528</v>
      </c>
      <c r="E151" s="57">
        <v>19</v>
      </c>
      <c r="F151" s="139">
        <v>5</v>
      </c>
      <c r="G151" s="182">
        <f t="shared" si="14"/>
        <v>6</v>
      </c>
      <c r="H151" s="139">
        <f>VLOOKUP(D151,納品実績2021年度!$B$4:$D$238,3,FALSE)</f>
        <v>5</v>
      </c>
      <c r="I151" s="181" t="str">
        <f t="shared" si="13"/>
        <v>〇</v>
      </c>
      <c r="J151" s="183"/>
      <c r="K151" s="186">
        <f t="shared" si="15"/>
        <v>0</v>
      </c>
      <c r="L151" s="225"/>
      <c r="M151" s="255"/>
    </row>
    <row r="152" spans="1:13" ht="16.5" customHeight="1" x14ac:dyDescent="0.15">
      <c r="A152" s="78"/>
      <c r="B152" s="94" t="s">
        <v>95</v>
      </c>
      <c r="C152" s="56" t="s">
        <v>15</v>
      </c>
      <c r="D152" s="158" t="s">
        <v>529</v>
      </c>
      <c r="E152" s="57">
        <v>12</v>
      </c>
      <c r="F152" s="139">
        <v>0</v>
      </c>
      <c r="G152" s="182">
        <f t="shared" si="14"/>
        <v>1</v>
      </c>
      <c r="H152" s="139" t="e">
        <f>VLOOKUP(D152,納品実績2021年度!$B$4:$D$238,3,FALSE)</f>
        <v>#N/A</v>
      </c>
      <c r="I152" s="181" t="e">
        <f t="shared" si="13"/>
        <v>#N/A</v>
      </c>
      <c r="J152" s="183"/>
      <c r="K152" s="186">
        <f t="shared" si="15"/>
        <v>0</v>
      </c>
      <c r="L152" s="225"/>
      <c r="M152" s="255"/>
    </row>
    <row r="153" spans="1:13" ht="16.5" hidden="1" customHeight="1" x14ac:dyDescent="0.15">
      <c r="A153" s="78"/>
      <c r="B153" s="94" t="s">
        <v>96</v>
      </c>
      <c r="C153" s="56" t="s">
        <v>51</v>
      </c>
      <c r="D153" s="158"/>
      <c r="E153" s="57">
        <v>8</v>
      </c>
      <c r="F153" s="139">
        <v>0</v>
      </c>
      <c r="G153" s="182">
        <f t="shared" si="14"/>
        <v>1</v>
      </c>
      <c r="H153" s="139" t="e">
        <f>VLOOKUP(D153,納品実績2021年度!$B$4:$D$238,3,FALSE)</f>
        <v>#N/A</v>
      </c>
      <c r="I153" s="181" t="e">
        <f t="shared" si="13"/>
        <v>#N/A</v>
      </c>
      <c r="J153" s="183"/>
      <c r="K153" s="186">
        <f t="shared" si="15"/>
        <v>0</v>
      </c>
      <c r="L153" s="225"/>
      <c r="M153" s="255"/>
    </row>
    <row r="154" spans="1:13" ht="16.5" customHeight="1" x14ac:dyDescent="0.15">
      <c r="A154" s="78"/>
      <c r="B154" s="94" t="s">
        <v>1398</v>
      </c>
      <c r="C154" s="56" t="s">
        <v>15</v>
      </c>
      <c r="D154" s="158" t="s">
        <v>530</v>
      </c>
      <c r="E154" s="57">
        <v>20</v>
      </c>
      <c r="F154" s="139">
        <v>18</v>
      </c>
      <c r="G154" s="182">
        <f t="shared" si="14"/>
        <v>22</v>
      </c>
      <c r="H154" s="139">
        <f>VLOOKUP(D154,納品実績2021年度!$B$4:$D$238,3,FALSE)</f>
        <v>18</v>
      </c>
      <c r="I154" s="181" t="str">
        <f t="shared" si="13"/>
        <v>〇</v>
      </c>
      <c r="J154" s="183"/>
      <c r="K154" s="186">
        <f t="shared" si="15"/>
        <v>0</v>
      </c>
      <c r="L154" s="225"/>
      <c r="M154" s="255"/>
    </row>
    <row r="155" spans="1:13" ht="16.5" customHeight="1" x14ac:dyDescent="0.15">
      <c r="A155" s="78"/>
      <c r="B155" s="94" t="s">
        <v>1399</v>
      </c>
      <c r="C155" s="56" t="s">
        <v>15</v>
      </c>
      <c r="D155" s="158" t="s">
        <v>531</v>
      </c>
      <c r="E155" s="57">
        <v>15</v>
      </c>
      <c r="F155" s="139">
        <v>5</v>
      </c>
      <c r="G155" s="182">
        <f t="shared" si="14"/>
        <v>6</v>
      </c>
      <c r="H155" s="139">
        <f>VLOOKUP(D155,納品実績2021年度!$B$4:$D$238,3,FALSE)</f>
        <v>5</v>
      </c>
      <c r="I155" s="181" t="str">
        <f t="shared" si="13"/>
        <v>〇</v>
      </c>
      <c r="J155" s="183"/>
      <c r="K155" s="186">
        <f t="shared" si="15"/>
        <v>0</v>
      </c>
      <c r="L155" s="225"/>
      <c r="M155" s="255"/>
    </row>
    <row r="156" spans="1:13" ht="16.5" customHeight="1" x14ac:dyDescent="0.15">
      <c r="A156" s="78"/>
      <c r="B156" s="94" t="s">
        <v>99</v>
      </c>
      <c r="C156" s="56" t="s">
        <v>15</v>
      </c>
      <c r="D156" s="158" t="s">
        <v>532</v>
      </c>
      <c r="E156" s="57">
        <v>16</v>
      </c>
      <c r="F156" s="139">
        <v>5</v>
      </c>
      <c r="G156" s="182">
        <f t="shared" si="14"/>
        <v>6</v>
      </c>
      <c r="H156" s="139">
        <f>VLOOKUP(D156,納品実績2021年度!$B$4:$D$238,3,FALSE)</f>
        <v>5</v>
      </c>
      <c r="I156" s="181" t="str">
        <f t="shared" si="13"/>
        <v>〇</v>
      </c>
      <c r="J156" s="183"/>
      <c r="K156" s="186">
        <f t="shared" si="15"/>
        <v>0</v>
      </c>
      <c r="L156" s="225"/>
      <c r="M156" s="255"/>
    </row>
    <row r="157" spans="1:13" ht="16.5" customHeight="1" x14ac:dyDescent="0.15">
      <c r="A157" s="78"/>
      <c r="B157" s="94" t="s">
        <v>100</v>
      </c>
      <c r="C157" s="56" t="s">
        <v>15</v>
      </c>
      <c r="D157" s="158" t="s">
        <v>533</v>
      </c>
      <c r="E157" s="57">
        <v>12</v>
      </c>
      <c r="F157" s="139">
        <v>7</v>
      </c>
      <c r="G157" s="182">
        <f t="shared" si="14"/>
        <v>9</v>
      </c>
      <c r="H157" s="139">
        <f>VLOOKUP(D157,納品実績2021年度!$B$4:$D$238,3,FALSE)</f>
        <v>7</v>
      </c>
      <c r="I157" s="181" t="str">
        <f t="shared" si="13"/>
        <v>〇</v>
      </c>
      <c r="J157" s="183"/>
      <c r="K157" s="186">
        <f t="shared" si="15"/>
        <v>0</v>
      </c>
      <c r="L157" s="225"/>
      <c r="M157" s="255"/>
    </row>
    <row r="158" spans="1:13" ht="16.5" customHeight="1" x14ac:dyDescent="0.15">
      <c r="A158" s="78"/>
      <c r="B158" s="94" t="s">
        <v>101</v>
      </c>
      <c r="C158" s="56" t="s">
        <v>15</v>
      </c>
      <c r="D158" s="158" t="s">
        <v>534</v>
      </c>
      <c r="E158" s="57">
        <v>10</v>
      </c>
      <c r="F158" s="139">
        <v>2</v>
      </c>
      <c r="G158" s="182">
        <f t="shared" si="14"/>
        <v>3</v>
      </c>
      <c r="H158" s="139">
        <f>VLOOKUP(D158,納品実績2021年度!$B$4:$D$238,3,FALSE)</f>
        <v>2</v>
      </c>
      <c r="I158" s="181" t="str">
        <f t="shared" si="13"/>
        <v>〇</v>
      </c>
      <c r="J158" s="183"/>
      <c r="K158" s="186">
        <f t="shared" si="15"/>
        <v>0</v>
      </c>
      <c r="L158" s="225"/>
      <c r="M158" s="255"/>
    </row>
    <row r="159" spans="1:13" ht="16.5" customHeight="1" x14ac:dyDescent="0.15">
      <c r="A159" s="78"/>
      <c r="B159" s="94" t="s">
        <v>102</v>
      </c>
      <c r="C159" s="56" t="s">
        <v>15</v>
      </c>
      <c r="D159" s="158" t="s">
        <v>535</v>
      </c>
      <c r="E159" s="57">
        <v>14</v>
      </c>
      <c r="F159" s="139">
        <v>5</v>
      </c>
      <c r="G159" s="182">
        <f t="shared" si="14"/>
        <v>6</v>
      </c>
      <c r="H159" s="139">
        <f>VLOOKUP(D159,納品実績2021年度!$B$4:$D$238,3,FALSE)</f>
        <v>5</v>
      </c>
      <c r="I159" s="181" t="str">
        <f t="shared" si="13"/>
        <v>〇</v>
      </c>
      <c r="J159" s="183"/>
      <c r="K159" s="186">
        <f t="shared" si="15"/>
        <v>0</v>
      </c>
      <c r="L159" s="225"/>
      <c r="M159" s="255"/>
    </row>
    <row r="160" spans="1:13" ht="16.5" hidden="1" customHeight="1" x14ac:dyDescent="0.15">
      <c r="A160" s="78"/>
      <c r="B160" s="94" t="s">
        <v>103</v>
      </c>
      <c r="C160" s="56" t="s">
        <v>15</v>
      </c>
      <c r="D160" s="158"/>
      <c r="E160" s="57">
        <v>1</v>
      </c>
      <c r="F160" s="139"/>
      <c r="G160" s="182">
        <f t="shared" si="14"/>
        <v>1</v>
      </c>
      <c r="H160" s="139" t="e">
        <f>VLOOKUP(D160,納品実績2021年度!$B$4:$D$238,3,FALSE)</f>
        <v>#N/A</v>
      </c>
      <c r="I160" s="181" t="e">
        <f t="shared" si="13"/>
        <v>#N/A</v>
      </c>
      <c r="J160" s="183"/>
      <c r="K160" s="186">
        <f t="shared" si="15"/>
        <v>0</v>
      </c>
      <c r="L160" s="225"/>
      <c r="M160" s="255"/>
    </row>
    <row r="161" spans="1:13" ht="16.5" customHeight="1" x14ac:dyDescent="0.15">
      <c r="A161" s="78"/>
      <c r="B161" s="94" t="s">
        <v>204</v>
      </c>
      <c r="C161" s="56" t="s">
        <v>51</v>
      </c>
      <c r="D161" s="161" t="s">
        <v>327</v>
      </c>
      <c r="E161" s="81">
        <v>4</v>
      </c>
      <c r="F161" s="139">
        <v>1</v>
      </c>
      <c r="G161" s="182">
        <f t="shared" si="14"/>
        <v>1</v>
      </c>
      <c r="H161" s="139">
        <f>VLOOKUP(D161,納品実績2021年度!$B$4:$D$238,3,FALSE)</f>
        <v>1</v>
      </c>
      <c r="I161" s="181" t="str">
        <f t="shared" si="13"/>
        <v>〇</v>
      </c>
      <c r="J161" s="183"/>
      <c r="K161" s="186">
        <f t="shared" si="15"/>
        <v>0</v>
      </c>
      <c r="L161" s="225"/>
      <c r="M161" s="255"/>
    </row>
    <row r="162" spans="1:13" ht="16.5" customHeight="1" x14ac:dyDescent="0.15">
      <c r="A162" s="78"/>
      <c r="B162" s="94" t="s">
        <v>205</v>
      </c>
      <c r="C162" s="56" t="s">
        <v>51</v>
      </c>
      <c r="D162" s="161" t="s">
        <v>329</v>
      </c>
      <c r="E162" s="81">
        <v>3</v>
      </c>
      <c r="F162" s="139">
        <v>3</v>
      </c>
      <c r="G162" s="182">
        <f t="shared" si="14"/>
        <v>4</v>
      </c>
      <c r="H162" s="139">
        <f>VLOOKUP(D162,納品実績2021年度!$B$4:$D$238,3,FALSE)</f>
        <v>3</v>
      </c>
      <c r="I162" s="181" t="str">
        <f t="shared" si="13"/>
        <v>〇</v>
      </c>
      <c r="J162" s="183"/>
      <c r="K162" s="186">
        <f t="shared" si="15"/>
        <v>0</v>
      </c>
      <c r="L162" s="225"/>
      <c r="M162" s="255"/>
    </row>
    <row r="163" spans="1:13" ht="16.5" customHeight="1" x14ac:dyDescent="0.15">
      <c r="A163" s="78"/>
      <c r="B163" s="94" t="s">
        <v>206</v>
      </c>
      <c r="C163" s="56" t="s">
        <v>51</v>
      </c>
      <c r="D163" s="161" t="s">
        <v>330</v>
      </c>
      <c r="E163" s="81">
        <v>3</v>
      </c>
      <c r="F163" s="139">
        <v>3</v>
      </c>
      <c r="G163" s="182">
        <f t="shared" si="14"/>
        <v>4</v>
      </c>
      <c r="H163" s="139">
        <f>VLOOKUP(D163,納品実績2021年度!$B$4:$D$238,3,FALSE)</f>
        <v>3</v>
      </c>
      <c r="I163" s="181" t="str">
        <f t="shared" si="13"/>
        <v>〇</v>
      </c>
      <c r="J163" s="183"/>
      <c r="K163" s="186">
        <f t="shared" si="15"/>
        <v>0</v>
      </c>
      <c r="L163" s="225"/>
      <c r="M163" s="255"/>
    </row>
    <row r="164" spans="1:13" ht="16.5" customHeight="1" x14ac:dyDescent="0.15">
      <c r="A164" s="78"/>
      <c r="B164" s="94" t="s">
        <v>207</v>
      </c>
      <c r="C164" s="56" t="s">
        <v>51</v>
      </c>
      <c r="D164" s="161" t="s">
        <v>331</v>
      </c>
      <c r="E164" s="81">
        <v>3</v>
      </c>
      <c r="F164" s="139">
        <v>2</v>
      </c>
      <c r="G164" s="182">
        <f t="shared" si="14"/>
        <v>3</v>
      </c>
      <c r="H164" s="139">
        <f>VLOOKUP(D164,納品実績2021年度!$B$4:$D$238,3,FALSE)</f>
        <v>2</v>
      </c>
      <c r="I164" s="181" t="str">
        <f t="shared" si="13"/>
        <v>〇</v>
      </c>
      <c r="J164" s="183"/>
      <c r="K164" s="186">
        <f t="shared" si="15"/>
        <v>0</v>
      </c>
      <c r="L164" s="225"/>
      <c r="M164" s="255"/>
    </row>
    <row r="165" spans="1:13" ht="16.5" customHeight="1" x14ac:dyDescent="0.15">
      <c r="A165" s="64"/>
      <c r="B165" s="94" t="s">
        <v>104</v>
      </c>
      <c r="C165" s="56" t="s">
        <v>15</v>
      </c>
      <c r="D165" s="161" t="s">
        <v>554</v>
      </c>
      <c r="E165" s="81">
        <v>8</v>
      </c>
      <c r="F165" s="139">
        <v>3</v>
      </c>
      <c r="G165" s="182">
        <f t="shared" si="14"/>
        <v>4</v>
      </c>
      <c r="H165" s="139">
        <f>VLOOKUP(D165,納品実績2021年度!$B$4:$D$238,3,FALSE)</f>
        <v>3</v>
      </c>
      <c r="I165" s="181" t="str">
        <f t="shared" si="13"/>
        <v>〇</v>
      </c>
      <c r="J165" s="183"/>
      <c r="K165" s="186">
        <f t="shared" si="15"/>
        <v>0</v>
      </c>
      <c r="L165" s="240"/>
      <c r="M165" s="255"/>
    </row>
    <row r="166" spans="1:13" ht="16.5" customHeight="1" x14ac:dyDescent="0.15">
      <c r="A166" s="64"/>
      <c r="B166" s="94" t="s">
        <v>105</v>
      </c>
      <c r="C166" s="56" t="s">
        <v>15</v>
      </c>
      <c r="D166" s="161" t="s">
        <v>555</v>
      </c>
      <c r="E166" s="81">
        <v>6</v>
      </c>
      <c r="F166" s="139">
        <v>3</v>
      </c>
      <c r="G166" s="182">
        <f t="shared" si="14"/>
        <v>4</v>
      </c>
      <c r="H166" s="139">
        <f>VLOOKUP(D166,納品実績2021年度!$B$4:$D$238,3,FALSE)</f>
        <v>3</v>
      </c>
      <c r="I166" s="181" t="str">
        <f t="shared" si="13"/>
        <v>〇</v>
      </c>
      <c r="J166" s="183"/>
      <c r="K166" s="186">
        <f t="shared" si="15"/>
        <v>0</v>
      </c>
      <c r="L166" s="240"/>
      <c r="M166" s="255"/>
    </row>
    <row r="167" spans="1:13" ht="16.5" customHeight="1" x14ac:dyDescent="0.15">
      <c r="A167" s="64"/>
      <c r="B167" s="94" t="s">
        <v>106</v>
      </c>
      <c r="C167" s="56" t="s">
        <v>15</v>
      </c>
      <c r="D167" s="161" t="s">
        <v>556</v>
      </c>
      <c r="E167" s="81">
        <v>6</v>
      </c>
      <c r="F167" s="139">
        <v>2</v>
      </c>
      <c r="G167" s="182">
        <f t="shared" si="14"/>
        <v>3</v>
      </c>
      <c r="H167" s="139">
        <f>VLOOKUP(D167,納品実績2021年度!$B$4:$D$238,3,FALSE)</f>
        <v>2</v>
      </c>
      <c r="I167" s="181" t="str">
        <f t="shared" si="13"/>
        <v>〇</v>
      </c>
      <c r="J167" s="183"/>
      <c r="K167" s="186">
        <f t="shared" si="15"/>
        <v>0</v>
      </c>
      <c r="L167" s="240"/>
      <c r="M167" s="255"/>
    </row>
    <row r="168" spans="1:13" ht="16.5" customHeight="1" x14ac:dyDescent="0.15">
      <c r="A168" s="64"/>
      <c r="B168" s="94" t="s">
        <v>107</v>
      </c>
      <c r="C168" s="56" t="s">
        <v>15</v>
      </c>
      <c r="D168" s="161" t="s">
        <v>557</v>
      </c>
      <c r="E168" s="81">
        <v>6</v>
      </c>
      <c r="F168" s="139">
        <v>2</v>
      </c>
      <c r="G168" s="182">
        <f t="shared" si="14"/>
        <v>3</v>
      </c>
      <c r="H168" s="139">
        <f>VLOOKUP(D168,納品実績2021年度!$B$4:$D$238,3,FALSE)</f>
        <v>2</v>
      </c>
      <c r="I168" s="181" t="str">
        <f t="shared" si="13"/>
        <v>〇</v>
      </c>
      <c r="J168" s="183"/>
      <c r="K168" s="186">
        <f t="shared" si="15"/>
        <v>0</v>
      </c>
      <c r="L168" s="240"/>
      <c r="M168" s="255"/>
    </row>
    <row r="169" spans="1:13" ht="16.5" hidden="1" customHeight="1" x14ac:dyDescent="0.15">
      <c r="A169" s="64"/>
      <c r="B169" s="94" t="s">
        <v>108</v>
      </c>
      <c r="C169" s="56" t="s">
        <v>51</v>
      </c>
      <c r="D169" s="161"/>
      <c r="E169" s="81">
        <v>1</v>
      </c>
      <c r="F169" s="139"/>
      <c r="G169" s="182">
        <f t="shared" si="14"/>
        <v>1</v>
      </c>
      <c r="H169" s="139" t="e">
        <f>VLOOKUP(D169,納品実績2021年度!$B$4:$D$238,3,FALSE)</f>
        <v>#N/A</v>
      </c>
      <c r="I169" s="181" t="e">
        <f t="shared" si="13"/>
        <v>#N/A</v>
      </c>
      <c r="J169" s="183"/>
      <c r="K169" s="186">
        <f t="shared" si="15"/>
        <v>0</v>
      </c>
      <c r="L169" s="240"/>
      <c r="M169" s="255"/>
    </row>
    <row r="170" spans="1:13" ht="16.5" customHeight="1" x14ac:dyDescent="0.15">
      <c r="A170" s="64"/>
      <c r="B170" s="94" t="s">
        <v>342</v>
      </c>
      <c r="C170" s="56" t="s">
        <v>51</v>
      </c>
      <c r="D170" s="161" t="s">
        <v>343</v>
      </c>
      <c r="E170" s="81"/>
      <c r="F170" s="139">
        <v>1</v>
      </c>
      <c r="G170" s="182">
        <f t="shared" si="14"/>
        <v>1</v>
      </c>
      <c r="H170" s="139">
        <f>VLOOKUP(D170,納品実績2021年度!$B$4:$D$238,3,FALSE)</f>
        <v>1</v>
      </c>
      <c r="I170" s="181" t="str">
        <f t="shared" si="13"/>
        <v>〇</v>
      </c>
      <c r="J170" s="183"/>
      <c r="K170" s="186">
        <f t="shared" si="15"/>
        <v>0</v>
      </c>
      <c r="L170" s="240"/>
      <c r="M170" s="255"/>
    </row>
    <row r="171" spans="1:13" ht="16.5" customHeight="1" x14ac:dyDescent="0.15">
      <c r="A171" s="64"/>
      <c r="B171" s="94" t="s">
        <v>200</v>
      </c>
      <c r="C171" s="56" t="s">
        <v>51</v>
      </c>
      <c r="D171" s="161" t="s">
        <v>344</v>
      </c>
      <c r="E171" s="81">
        <v>23</v>
      </c>
      <c r="F171" s="139">
        <v>16</v>
      </c>
      <c r="G171" s="182">
        <f t="shared" si="14"/>
        <v>20</v>
      </c>
      <c r="H171" s="139">
        <f>VLOOKUP(D171,納品実績2021年度!$B$4:$D$238,3,FALSE)</f>
        <v>16</v>
      </c>
      <c r="I171" s="181" t="str">
        <f t="shared" si="13"/>
        <v>〇</v>
      </c>
      <c r="J171" s="183"/>
      <c r="K171" s="186">
        <f t="shared" si="15"/>
        <v>0</v>
      </c>
      <c r="L171" s="240"/>
      <c r="M171" s="255"/>
    </row>
    <row r="172" spans="1:13" ht="16.5" customHeight="1" x14ac:dyDescent="0.15">
      <c r="A172" s="64"/>
      <c r="B172" s="94" t="s">
        <v>201</v>
      </c>
      <c r="C172" s="56" t="s">
        <v>51</v>
      </c>
      <c r="D172" s="161" t="s">
        <v>345</v>
      </c>
      <c r="E172" s="81">
        <v>10</v>
      </c>
      <c r="F172" s="139">
        <v>13</v>
      </c>
      <c r="G172" s="182">
        <f t="shared" si="14"/>
        <v>16</v>
      </c>
      <c r="H172" s="139">
        <f>VLOOKUP(D172,納品実績2021年度!$B$4:$D$238,3,FALSE)</f>
        <v>13</v>
      </c>
      <c r="I172" s="181" t="str">
        <f t="shared" si="13"/>
        <v>〇</v>
      </c>
      <c r="J172" s="183"/>
      <c r="K172" s="186">
        <f t="shared" si="15"/>
        <v>0</v>
      </c>
      <c r="L172" s="240"/>
      <c r="M172" s="255"/>
    </row>
    <row r="173" spans="1:13" ht="16.5" customHeight="1" x14ac:dyDescent="0.15">
      <c r="A173" s="64"/>
      <c r="B173" s="94" t="s">
        <v>202</v>
      </c>
      <c r="C173" s="56" t="s">
        <v>51</v>
      </c>
      <c r="D173" s="161" t="s">
        <v>346</v>
      </c>
      <c r="E173" s="81">
        <v>14</v>
      </c>
      <c r="F173" s="139">
        <v>10</v>
      </c>
      <c r="G173" s="182">
        <f t="shared" si="14"/>
        <v>12</v>
      </c>
      <c r="H173" s="139">
        <f>VLOOKUP(D173,納品実績2021年度!$B$4:$D$238,3,FALSE)</f>
        <v>10</v>
      </c>
      <c r="I173" s="181" t="str">
        <f t="shared" si="13"/>
        <v>〇</v>
      </c>
      <c r="J173" s="183"/>
      <c r="K173" s="186">
        <f t="shared" si="15"/>
        <v>0</v>
      </c>
      <c r="L173" s="240"/>
      <c r="M173" s="255"/>
    </row>
    <row r="174" spans="1:13" ht="16.5" customHeight="1" x14ac:dyDescent="0.15">
      <c r="A174" s="64"/>
      <c r="B174" s="94" t="s">
        <v>203</v>
      </c>
      <c r="C174" s="56" t="s">
        <v>51</v>
      </c>
      <c r="D174" s="161" t="s">
        <v>347</v>
      </c>
      <c r="E174" s="81">
        <v>10</v>
      </c>
      <c r="F174" s="139">
        <v>11</v>
      </c>
      <c r="G174" s="182">
        <f t="shared" si="14"/>
        <v>14</v>
      </c>
      <c r="H174" s="139">
        <f>VLOOKUP(D174,納品実績2021年度!$B$4:$D$238,3,FALSE)</f>
        <v>11</v>
      </c>
      <c r="I174" s="181" t="str">
        <f t="shared" si="13"/>
        <v>〇</v>
      </c>
      <c r="J174" s="183"/>
      <c r="K174" s="186">
        <f t="shared" si="15"/>
        <v>0</v>
      </c>
      <c r="L174" s="240"/>
      <c r="M174" s="255"/>
    </row>
    <row r="175" spans="1:13" ht="16.5" hidden="1" customHeight="1" x14ac:dyDescent="0.15">
      <c r="A175" s="64"/>
      <c r="B175" s="94" t="s">
        <v>109</v>
      </c>
      <c r="C175" s="56" t="s">
        <v>51</v>
      </c>
      <c r="D175" s="158"/>
      <c r="E175" s="57">
        <v>7</v>
      </c>
      <c r="F175" s="139"/>
      <c r="G175" s="182">
        <f t="shared" si="14"/>
        <v>1</v>
      </c>
      <c r="H175" s="139" t="e">
        <f>VLOOKUP(D175,納品実績2021年度!$B$4:$D$238,3,FALSE)</f>
        <v>#N/A</v>
      </c>
      <c r="I175" s="181" t="e">
        <f t="shared" si="13"/>
        <v>#N/A</v>
      </c>
      <c r="J175" s="183"/>
      <c r="K175" s="186">
        <f t="shared" si="15"/>
        <v>0</v>
      </c>
      <c r="L175" s="240"/>
      <c r="M175" s="255"/>
    </row>
    <row r="176" spans="1:13" ht="16.5" customHeight="1" x14ac:dyDescent="0.15">
      <c r="A176" s="78"/>
      <c r="B176" s="94" t="s">
        <v>1400</v>
      </c>
      <c r="C176" s="56" t="s">
        <v>15</v>
      </c>
      <c r="D176" s="158" t="s">
        <v>536</v>
      </c>
      <c r="E176" s="57">
        <v>60</v>
      </c>
      <c r="F176" s="139">
        <v>15</v>
      </c>
      <c r="G176" s="182">
        <f t="shared" si="14"/>
        <v>18</v>
      </c>
      <c r="H176" s="139">
        <f>VLOOKUP(D176,納品実績2021年度!$B$4:$D$238,3,FALSE)</f>
        <v>15</v>
      </c>
      <c r="I176" s="181" t="str">
        <f t="shared" si="13"/>
        <v>〇</v>
      </c>
      <c r="J176" s="183"/>
      <c r="K176" s="186">
        <f t="shared" si="15"/>
        <v>0</v>
      </c>
      <c r="L176" s="225"/>
      <c r="M176" s="255"/>
    </row>
    <row r="177" spans="1:13" ht="16.5" customHeight="1" x14ac:dyDescent="0.15">
      <c r="A177" s="78"/>
      <c r="B177" s="94" t="s">
        <v>1401</v>
      </c>
      <c r="C177" s="56" t="s">
        <v>15</v>
      </c>
      <c r="D177" s="158" t="s">
        <v>537</v>
      </c>
      <c r="E177" s="57">
        <v>20</v>
      </c>
      <c r="F177" s="139">
        <v>1</v>
      </c>
      <c r="G177" s="182">
        <f t="shared" si="14"/>
        <v>1</v>
      </c>
      <c r="H177" s="139">
        <f>VLOOKUP(D177,納品実績2021年度!$B$4:$D$238,3,FALSE)</f>
        <v>1</v>
      </c>
      <c r="I177" s="181" t="str">
        <f t="shared" si="13"/>
        <v>〇</v>
      </c>
      <c r="J177" s="183"/>
      <c r="K177" s="186">
        <f t="shared" si="15"/>
        <v>0</v>
      </c>
      <c r="L177" s="225"/>
      <c r="M177" s="255"/>
    </row>
    <row r="178" spans="1:13" ht="16.5" customHeight="1" x14ac:dyDescent="0.15">
      <c r="A178" s="78"/>
      <c r="B178" s="94" t="s">
        <v>112</v>
      </c>
      <c r="C178" s="56" t="s">
        <v>15</v>
      </c>
      <c r="D178" s="158" t="s">
        <v>538</v>
      </c>
      <c r="E178" s="57">
        <v>24</v>
      </c>
      <c r="F178" s="139">
        <v>6</v>
      </c>
      <c r="G178" s="182">
        <f t="shared" si="14"/>
        <v>8</v>
      </c>
      <c r="H178" s="139">
        <f>VLOOKUP(D178,納品実績2021年度!$B$4:$D$238,3,FALSE)</f>
        <v>6</v>
      </c>
      <c r="I178" s="181" t="str">
        <f t="shared" si="13"/>
        <v>〇</v>
      </c>
      <c r="J178" s="183"/>
      <c r="K178" s="186">
        <f t="shared" si="15"/>
        <v>0</v>
      </c>
      <c r="L178" s="225"/>
      <c r="M178" s="255"/>
    </row>
    <row r="179" spans="1:13" ht="16.5" customHeight="1" x14ac:dyDescent="0.15">
      <c r="A179" s="78"/>
      <c r="B179" s="94" t="s">
        <v>113</v>
      </c>
      <c r="C179" s="56" t="s">
        <v>15</v>
      </c>
      <c r="D179" s="158" t="s">
        <v>539</v>
      </c>
      <c r="E179" s="57">
        <v>20</v>
      </c>
      <c r="F179" s="139">
        <v>5</v>
      </c>
      <c r="G179" s="182">
        <f t="shared" si="14"/>
        <v>6</v>
      </c>
      <c r="H179" s="139">
        <f>VLOOKUP(D179,納品実績2021年度!$B$4:$D$238,3,FALSE)</f>
        <v>5</v>
      </c>
      <c r="I179" s="181" t="str">
        <f t="shared" si="13"/>
        <v>〇</v>
      </c>
      <c r="J179" s="183"/>
      <c r="K179" s="186">
        <f t="shared" si="15"/>
        <v>0</v>
      </c>
      <c r="L179" s="225"/>
      <c r="M179" s="255"/>
    </row>
    <row r="180" spans="1:13" ht="16.5" customHeight="1" x14ac:dyDescent="0.15">
      <c r="A180" s="78"/>
      <c r="B180" s="94" t="s">
        <v>114</v>
      </c>
      <c r="C180" s="56" t="s">
        <v>15</v>
      </c>
      <c r="D180" s="158" t="s">
        <v>540</v>
      </c>
      <c r="E180" s="57">
        <v>15</v>
      </c>
      <c r="F180" s="139">
        <v>2</v>
      </c>
      <c r="G180" s="182">
        <f t="shared" si="14"/>
        <v>3</v>
      </c>
      <c r="H180" s="139">
        <f>VLOOKUP(D180,納品実績2021年度!$B$4:$D$238,3,FALSE)</f>
        <v>2</v>
      </c>
      <c r="I180" s="181" t="str">
        <f t="shared" si="13"/>
        <v>〇</v>
      </c>
      <c r="J180" s="183"/>
      <c r="K180" s="186">
        <f t="shared" si="15"/>
        <v>0</v>
      </c>
      <c r="L180" s="225"/>
      <c r="M180" s="255"/>
    </row>
    <row r="181" spans="1:13" ht="16.5" customHeight="1" x14ac:dyDescent="0.15">
      <c r="A181" s="78"/>
      <c r="B181" s="94" t="s">
        <v>115</v>
      </c>
      <c r="C181" s="56" t="s">
        <v>15</v>
      </c>
      <c r="D181" s="158" t="s">
        <v>541</v>
      </c>
      <c r="E181" s="57">
        <v>8</v>
      </c>
      <c r="F181" s="139">
        <v>1</v>
      </c>
      <c r="G181" s="182">
        <f t="shared" si="14"/>
        <v>1</v>
      </c>
      <c r="H181" s="139">
        <f>VLOOKUP(D181,納品実績2021年度!$B$4:$D$238,3,FALSE)</f>
        <v>1</v>
      </c>
      <c r="I181" s="181" t="str">
        <f t="shared" si="13"/>
        <v>〇</v>
      </c>
      <c r="J181" s="183"/>
      <c r="K181" s="186">
        <f t="shared" si="15"/>
        <v>0</v>
      </c>
      <c r="L181" s="225"/>
      <c r="M181" s="255"/>
    </row>
    <row r="182" spans="1:13" ht="16.5" hidden="1" customHeight="1" x14ac:dyDescent="0.15">
      <c r="A182" s="78"/>
      <c r="B182" s="94" t="s">
        <v>116</v>
      </c>
      <c r="C182" s="56" t="s">
        <v>15</v>
      </c>
      <c r="D182" s="158"/>
      <c r="E182" s="57">
        <v>6</v>
      </c>
      <c r="F182" s="139"/>
      <c r="G182" s="182">
        <f t="shared" si="14"/>
        <v>1</v>
      </c>
      <c r="H182" s="139" t="e">
        <f>VLOOKUP(D182,納品実績2021年度!$B$4:$D$238,3,FALSE)</f>
        <v>#N/A</v>
      </c>
      <c r="I182" s="181" t="e">
        <f t="shared" si="13"/>
        <v>#N/A</v>
      </c>
      <c r="J182" s="183"/>
      <c r="K182" s="186">
        <f t="shared" si="15"/>
        <v>0</v>
      </c>
      <c r="L182" s="225"/>
      <c r="M182" s="255"/>
    </row>
    <row r="183" spans="1:13" ht="16.5" customHeight="1" x14ac:dyDescent="0.15">
      <c r="A183" s="78"/>
      <c r="B183" s="94" t="s">
        <v>219</v>
      </c>
      <c r="C183" s="56" t="s">
        <v>51</v>
      </c>
      <c r="D183" s="158" t="s">
        <v>367</v>
      </c>
      <c r="E183" s="57">
        <v>4</v>
      </c>
      <c r="F183" s="139">
        <v>2</v>
      </c>
      <c r="G183" s="182">
        <f t="shared" si="14"/>
        <v>3</v>
      </c>
      <c r="H183" s="139">
        <f>VLOOKUP(D183,納品実績2021年度!$B$4:$D$238,3,FALSE)</f>
        <v>2</v>
      </c>
      <c r="I183" s="181" t="str">
        <f t="shared" si="13"/>
        <v>〇</v>
      </c>
      <c r="J183" s="183"/>
      <c r="K183" s="186">
        <f t="shared" si="15"/>
        <v>0</v>
      </c>
      <c r="L183" s="225"/>
      <c r="M183" s="255"/>
    </row>
    <row r="184" spans="1:13" ht="16.5" hidden="1" customHeight="1" x14ac:dyDescent="0.15">
      <c r="A184" s="78"/>
      <c r="B184" s="94" t="s">
        <v>220</v>
      </c>
      <c r="C184" s="56" t="s">
        <v>51</v>
      </c>
      <c r="D184" s="158"/>
      <c r="E184" s="57">
        <v>6</v>
      </c>
      <c r="F184" s="139"/>
      <c r="G184" s="182">
        <f t="shared" si="14"/>
        <v>1</v>
      </c>
      <c r="H184" s="139" t="e">
        <f>VLOOKUP(D184,納品実績2021年度!$B$4:$D$238,3,FALSE)</f>
        <v>#N/A</v>
      </c>
      <c r="I184" s="181" t="e">
        <f t="shared" si="13"/>
        <v>#N/A</v>
      </c>
      <c r="J184" s="183"/>
      <c r="K184" s="186">
        <f t="shared" si="15"/>
        <v>0</v>
      </c>
      <c r="L184" s="225"/>
      <c r="M184" s="255"/>
    </row>
    <row r="185" spans="1:13" ht="16.5" customHeight="1" x14ac:dyDescent="0.15">
      <c r="A185" s="78"/>
      <c r="B185" s="94" t="s">
        <v>1406</v>
      </c>
      <c r="C185" s="56" t="s">
        <v>51</v>
      </c>
      <c r="D185" s="158" t="s">
        <v>376</v>
      </c>
      <c r="E185" s="57">
        <v>19</v>
      </c>
      <c r="F185" s="139">
        <v>12</v>
      </c>
      <c r="G185" s="182">
        <f t="shared" si="14"/>
        <v>15</v>
      </c>
      <c r="H185" s="139">
        <f>VLOOKUP(D185,納品実績2021年度!$B$4:$D$238,3,FALSE)</f>
        <v>12</v>
      </c>
      <c r="I185" s="181" t="str">
        <f t="shared" si="13"/>
        <v>〇</v>
      </c>
      <c r="J185" s="183"/>
      <c r="K185" s="186">
        <f t="shared" si="15"/>
        <v>0</v>
      </c>
      <c r="L185" s="225"/>
      <c r="M185" s="255"/>
    </row>
    <row r="186" spans="1:13" ht="16.5" customHeight="1" x14ac:dyDescent="0.15">
      <c r="A186" s="78"/>
      <c r="B186" s="94" t="s">
        <v>209</v>
      </c>
      <c r="C186" s="56" t="s">
        <v>51</v>
      </c>
      <c r="D186" s="158" t="s">
        <v>328</v>
      </c>
      <c r="E186" s="57">
        <v>6</v>
      </c>
      <c r="F186" s="139">
        <v>5</v>
      </c>
      <c r="G186" s="182">
        <f t="shared" si="14"/>
        <v>6</v>
      </c>
      <c r="H186" s="139">
        <f>VLOOKUP(D186,納品実績2021年度!$B$4:$D$238,3,FALSE)</f>
        <v>5</v>
      </c>
      <c r="I186" s="181" t="str">
        <f t="shared" si="13"/>
        <v>〇</v>
      </c>
      <c r="J186" s="183"/>
      <c r="K186" s="186">
        <f t="shared" si="15"/>
        <v>0</v>
      </c>
      <c r="L186" s="225"/>
      <c r="M186" s="255"/>
    </row>
    <row r="187" spans="1:13" ht="16.5" customHeight="1" x14ac:dyDescent="0.15">
      <c r="A187" s="78"/>
      <c r="B187" s="94" t="s">
        <v>210</v>
      </c>
      <c r="C187" s="56" t="s">
        <v>51</v>
      </c>
      <c r="D187" s="158" t="s">
        <v>377</v>
      </c>
      <c r="E187" s="57">
        <v>6</v>
      </c>
      <c r="F187" s="139">
        <v>5</v>
      </c>
      <c r="G187" s="182">
        <f t="shared" si="14"/>
        <v>6</v>
      </c>
      <c r="H187" s="139">
        <f>VLOOKUP(D187,納品実績2021年度!$B$4:$D$238,3,FALSE)</f>
        <v>5</v>
      </c>
      <c r="I187" s="181" t="str">
        <f t="shared" si="13"/>
        <v>〇</v>
      </c>
      <c r="J187" s="183"/>
      <c r="K187" s="186">
        <f t="shared" si="15"/>
        <v>0</v>
      </c>
      <c r="L187" s="225"/>
      <c r="M187" s="255"/>
    </row>
    <row r="188" spans="1:13" ht="16.5" customHeight="1" x14ac:dyDescent="0.15">
      <c r="A188" s="78"/>
      <c r="B188" s="94" t="s">
        <v>211</v>
      </c>
      <c r="C188" s="56" t="s">
        <v>51</v>
      </c>
      <c r="D188" s="158" t="s">
        <v>378</v>
      </c>
      <c r="E188" s="57">
        <v>6</v>
      </c>
      <c r="F188" s="139">
        <v>4</v>
      </c>
      <c r="G188" s="182">
        <f t="shared" si="14"/>
        <v>5</v>
      </c>
      <c r="H188" s="139">
        <f>VLOOKUP(D188,納品実績2021年度!$B$4:$D$238,3,FALSE)</f>
        <v>4</v>
      </c>
      <c r="I188" s="181" t="str">
        <f t="shared" si="13"/>
        <v>〇</v>
      </c>
      <c r="J188" s="183"/>
      <c r="K188" s="186">
        <f t="shared" si="15"/>
        <v>0</v>
      </c>
      <c r="L188" s="225"/>
      <c r="M188" s="255"/>
    </row>
    <row r="189" spans="1:13" ht="16.5" customHeight="1" x14ac:dyDescent="0.15">
      <c r="A189" s="78"/>
      <c r="B189" s="94" t="s">
        <v>394</v>
      </c>
      <c r="C189" s="56" t="s">
        <v>51</v>
      </c>
      <c r="D189" s="158" t="s">
        <v>398</v>
      </c>
      <c r="E189" s="57"/>
      <c r="F189" s="139">
        <v>8</v>
      </c>
      <c r="G189" s="182">
        <f t="shared" si="14"/>
        <v>10</v>
      </c>
      <c r="H189" s="139">
        <f>VLOOKUP(D189,納品実績2021年度!$B$4:$D$238,3,FALSE)</f>
        <v>8</v>
      </c>
      <c r="I189" s="181" t="str">
        <f t="shared" si="13"/>
        <v>〇</v>
      </c>
      <c r="J189" s="183"/>
      <c r="K189" s="186">
        <f t="shared" si="15"/>
        <v>0</v>
      </c>
      <c r="L189" s="225"/>
      <c r="M189" s="255"/>
    </row>
    <row r="190" spans="1:13" ht="16.5" customHeight="1" x14ac:dyDescent="0.15">
      <c r="A190" s="78"/>
      <c r="B190" s="94" t="s">
        <v>395</v>
      </c>
      <c r="C190" s="56" t="s">
        <v>51</v>
      </c>
      <c r="D190" s="158" t="s">
        <v>399</v>
      </c>
      <c r="E190" s="57"/>
      <c r="F190" s="139">
        <v>4</v>
      </c>
      <c r="G190" s="182">
        <f t="shared" si="14"/>
        <v>5</v>
      </c>
      <c r="H190" s="139">
        <f>VLOOKUP(D190,納品実績2021年度!$B$4:$D$238,3,FALSE)</f>
        <v>4</v>
      </c>
      <c r="I190" s="181" t="str">
        <f t="shared" si="13"/>
        <v>〇</v>
      </c>
      <c r="J190" s="183"/>
      <c r="K190" s="186">
        <f t="shared" si="15"/>
        <v>0</v>
      </c>
      <c r="L190" s="225"/>
      <c r="M190" s="255"/>
    </row>
    <row r="191" spans="1:13" ht="16.5" customHeight="1" x14ac:dyDescent="0.15">
      <c r="A191" s="78"/>
      <c r="B191" s="94" t="s">
        <v>396</v>
      </c>
      <c r="C191" s="56" t="s">
        <v>51</v>
      </c>
      <c r="D191" s="158" t="s">
        <v>400</v>
      </c>
      <c r="E191" s="57"/>
      <c r="F191" s="139">
        <v>4</v>
      </c>
      <c r="G191" s="182">
        <f t="shared" si="14"/>
        <v>5</v>
      </c>
      <c r="H191" s="139">
        <f>VLOOKUP(D191,納品実績2021年度!$B$4:$D$238,3,FALSE)</f>
        <v>4</v>
      </c>
      <c r="I191" s="181" t="str">
        <f t="shared" si="13"/>
        <v>〇</v>
      </c>
      <c r="J191" s="183"/>
      <c r="K191" s="186">
        <f t="shared" si="15"/>
        <v>0</v>
      </c>
      <c r="L191" s="225"/>
      <c r="M191" s="255"/>
    </row>
    <row r="192" spans="1:13" ht="16.5" customHeight="1" x14ac:dyDescent="0.15">
      <c r="A192" s="78"/>
      <c r="B192" s="94" t="s">
        <v>397</v>
      </c>
      <c r="C192" s="56" t="s">
        <v>51</v>
      </c>
      <c r="D192" s="158" t="s">
        <v>401</v>
      </c>
      <c r="E192" s="57"/>
      <c r="F192" s="139">
        <v>4</v>
      </c>
      <c r="G192" s="182">
        <f t="shared" si="14"/>
        <v>5</v>
      </c>
      <c r="H192" s="139">
        <f>VLOOKUP(D192,納品実績2021年度!$B$4:$D$238,3,FALSE)</f>
        <v>4</v>
      </c>
      <c r="I192" s="181" t="str">
        <f t="shared" si="13"/>
        <v>〇</v>
      </c>
      <c r="J192" s="183"/>
      <c r="K192" s="186">
        <f t="shared" si="15"/>
        <v>0</v>
      </c>
      <c r="L192" s="225"/>
      <c r="M192" s="255"/>
    </row>
    <row r="193" spans="1:13" ht="16.5" customHeight="1" x14ac:dyDescent="0.15">
      <c r="A193" s="78"/>
      <c r="B193" s="94" t="s">
        <v>402</v>
      </c>
      <c r="C193" s="56" t="s">
        <v>51</v>
      </c>
      <c r="D193" s="158" t="s">
        <v>403</v>
      </c>
      <c r="E193" s="57"/>
      <c r="F193" s="139">
        <v>3</v>
      </c>
      <c r="G193" s="182">
        <f t="shared" si="14"/>
        <v>4</v>
      </c>
      <c r="H193" s="139">
        <f>VLOOKUP(D193,納品実績2021年度!$B$4:$D$238,3,FALSE)</f>
        <v>3</v>
      </c>
      <c r="I193" s="181" t="str">
        <f t="shared" si="13"/>
        <v>〇</v>
      </c>
      <c r="J193" s="183"/>
      <c r="K193" s="186">
        <f t="shared" si="15"/>
        <v>0</v>
      </c>
      <c r="L193" s="225"/>
      <c r="M193" s="255"/>
    </row>
    <row r="194" spans="1:13" ht="16.5" customHeight="1" x14ac:dyDescent="0.15">
      <c r="A194" s="78"/>
      <c r="B194" s="94" t="s">
        <v>405</v>
      </c>
      <c r="C194" s="56" t="s">
        <v>51</v>
      </c>
      <c r="D194" s="158" t="s">
        <v>404</v>
      </c>
      <c r="E194" s="57"/>
      <c r="F194" s="139">
        <v>13</v>
      </c>
      <c r="G194" s="182">
        <f t="shared" si="14"/>
        <v>16</v>
      </c>
      <c r="H194" s="139">
        <f>VLOOKUP(D194,納品実績2021年度!$B$4:$D$238,3,FALSE)</f>
        <v>13</v>
      </c>
      <c r="I194" s="181" t="str">
        <f t="shared" si="13"/>
        <v>〇</v>
      </c>
      <c r="J194" s="183"/>
      <c r="K194" s="186">
        <f t="shared" si="15"/>
        <v>0</v>
      </c>
      <c r="L194" s="225"/>
      <c r="M194" s="255"/>
    </row>
    <row r="195" spans="1:13" ht="16.5" customHeight="1" x14ac:dyDescent="0.15">
      <c r="A195" s="78"/>
      <c r="B195" s="94" t="s">
        <v>372</v>
      </c>
      <c r="C195" s="56" t="s">
        <v>51</v>
      </c>
      <c r="D195" s="158" t="s">
        <v>368</v>
      </c>
      <c r="E195" s="57"/>
      <c r="F195" s="139">
        <v>1</v>
      </c>
      <c r="G195" s="182">
        <f t="shared" si="14"/>
        <v>1</v>
      </c>
      <c r="H195" s="139">
        <f>VLOOKUP(D195,納品実績2021年度!$B$4:$D$238,3,FALSE)</f>
        <v>1</v>
      </c>
      <c r="I195" s="181" t="str">
        <f t="shared" si="13"/>
        <v>〇</v>
      </c>
      <c r="J195" s="183"/>
      <c r="K195" s="186">
        <f t="shared" si="15"/>
        <v>0</v>
      </c>
      <c r="L195" s="225"/>
      <c r="M195" s="255"/>
    </row>
    <row r="196" spans="1:13" ht="16.5" customHeight="1" x14ac:dyDescent="0.15">
      <c r="A196" s="78"/>
      <c r="B196" s="94" t="s">
        <v>373</v>
      </c>
      <c r="C196" s="56" t="s">
        <v>51</v>
      </c>
      <c r="D196" s="158" t="s">
        <v>369</v>
      </c>
      <c r="E196" s="57"/>
      <c r="F196" s="139">
        <v>1</v>
      </c>
      <c r="G196" s="182">
        <f t="shared" si="14"/>
        <v>1</v>
      </c>
      <c r="H196" s="139">
        <f>VLOOKUP(D196,納品実績2021年度!$B$4:$D$238,3,FALSE)</f>
        <v>1</v>
      </c>
      <c r="I196" s="181" t="str">
        <f t="shared" si="13"/>
        <v>〇</v>
      </c>
      <c r="J196" s="183"/>
      <c r="K196" s="186">
        <f t="shared" si="15"/>
        <v>0</v>
      </c>
      <c r="L196" s="225"/>
      <c r="M196" s="255"/>
    </row>
    <row r="197" spans="1:13" ht="16.5" customHeight="1" x14ac:dyDescent="0.15">
      <c r="A197" s="78"/>
      <c r="B197" s="94" t="s">
        <v>374</v>
      </c>
      <c r="C197" s="56" t="s">
        <v>51</v>
      </c>
      <c r="D197" s="158" t="s">
        <v>370</v>
      </c>
      <c r="E197" s="57"/>
      <c r="F197" s="139">
        <v>1</v>
      </c>
      <c r="G197" s="182">
        <f t="shared" si="14"/>
        <v>1</v>
      </c>
      <c r="H197" s="139">
        <f>VLOOKUP(D197,納品実績2021年度!$B$4:$D$238,3,FALSE)</f>
        <v>1</v>
      </c>
      <c r="I197" s="181" t="str">
        <f t="shared" si="13"/>
        <v>〇</v>
      </c>
      <c r="J197" s="183"/>
      <c r="K197" s="186">
        <f t="shared" si="15"/>
        <v>0</v>
      </c>
      <c r="L197" s="225"/>
      <c r="M197" s="255"/>
    </row>
    <row r="198" spans="1:13" ht="16.5" customHeight="1" x14ac:dyDescent="0.15">
      <c r="A198" s="78"/>
      <c r="B198" s="94" t="s">
        <v>375</v>
      </c>
      <c r="C198" s="56" t="s">
        <v>51</v>
      </c>
      <c r="D198" s="158" t="s">
        <v>371</v>
      </c>
      <c r="E198" s="57"/>
      <c r="F198" s="139">
        <v>1</v>
      </c>
      <c r="G198" s="182">
        <f t="shared" si="14"/>
        <v>1</v>
      </c>
      <c r="H198" s="139">
        <f>VLOOKUP(D198,納品実績2021年度!$B$4:$D$238,3,FALSE)</f>
        <v>1</v>
      </c>
      <c r="I198" s="181" t="str">
        <f t="shared" si="13"/>
        <v>〇</v>
      </c>
      <c r="J198" s="183"/>
      <c r="K198" s="186">
        <f t="shared" si="15"/>
        <v>0</v>
      </c>
      <c r="L198" s="225"/>
      <c r="M198" s="255"/>
    </row>
    <row r="199" spans="1:13" ht="16.5" customHeight="1" x14ac:dyDescent="0.15">
      <c r="A199" s="78"/>
      <c r="B199" s="94" t="s">
        <v>350</v>
      </c>
      <c r="C199" s="56" t="s">
        <v>51</v>
      </c>
      <c r="D199" s="158" t="s">
        <v>353</v>
      </c>
      <c r="E199" s="57">
        <v>6</v>
      </c>
      <c r="F199" s="139">
        <v>3</v>
      </c>
      <c r="G199" s="182">
        <f t="shared" si="14"/>
        <v>4</v>
      </c>
      <c r="H199" s="139">
        <f>VLOOKUP(D199,納品実績2021年度!$B$4:$D$238,3,FALSE)</f>
        <v>3</v>
      </c>
      <c r="I199" s="181" t="str">
        <f t="shared" si="13"/>
        <v>〇</v>
      </c>
      <c r="J199" s="183"/>
      <c r="K199" s="186">
        <f t="shared" si="15"/>
        <v>0</v>
      </c>
      <c r="L199" s="225"/>
      <c r="M199" s="255"/>
    </row>
    <row r="200" spans="1:13" ht="16.5" customHeight="1" x14ac:dyDescent="0.15">
      <c r="A200" s="78"/>
      <c r="B200" s="94" t="s">
        <v>196</v>
      </c>
      <c r="C200" s="56" t="s">
        <v>51</v>
      </c>
      <c r="D200" s="158" t="s">
        <v>352</v>
      </c>
      <c r="E200" s="57">
        <v>4</v>
      </c>
      <c r="F200" s="139">
        <v>3</v>
      </c>
      <c r="G200" s="182">
        <f t="shared" si="14"/>
        <v>4</v>
      </c>
      <c r="H200" s="139">
        <f>VLOOKUP(D200,納品実績2021年度!$B$4:$D$238,3,FALSE)</f>
        <v>3</v>
      </c>
      <c r="I200" s="181" t="str">
        <f t="shared" si="13"/>
        <v>〇</v>
      </c>
      <c r="J200" s="183"/>
      <c r="K200" s="186">
        <f t="shared" si="15"/>
        <v>0</v>
      </c>
      <c r="L200" s="225"/>
      <c r="M200" s="255"/>
    </row>
    <row r="201" spans="1:13" ht="16.5" customHeight="1" x14ac:dyDescent="0.15">
      <c r="A201" s="78"/>
      <c r="B201" s="94" t="s">
        <v>307</v>
      </c>
      <c r="C201" s="56" t="s">
        <v>51</v>
      </c>
      <c r="D201" s="158" t="s">
        <v>354</v>
      </c>
      <c r="E201" s="57">
        <v>4</v>
      </c>
      <c r="F201" s="139">
        <v>3</v>
      </c>
      <c r="G201" s="182">
        <f t="shared" si="14"/>
        <v>4</v>
      </c>
      <c r="H201" s="139">
        <f>VLOOKUP(D201,納品実績2021年度!$B$4:$D$238,3,FALSE)</f>
        <v>3</v>
      </c>
      <c r="I201" s="181" t="str">
        <f t="shared" si="13"/>
        <v>〇</v>
      </c>
      <c r="J201" s="183"/>
      <c r="K201" s="186">
        <f t="shared" si="15"/>
        <v>0</v>
      </c>
      <c r="L201" s="225"/>
      <c r="M201" s="255"/>
    </row>
    <row r="202" spans="1:13" ht="16.5" customHeight="1" x14ac:dyDescent="0.15">
      <c r="A202" s="78"/>
      <c r="B202" s="94" t="s">
        <v>308</v>
      </c>
      <c r="C202" s="56" t="s">
        <v>51</v>
      </c>
      <c r="D202" s="158" t="s">
        <v>355</v>
      </c>
      <c r="E202" s="57">
        <v>6</v>
      </c>
      <c r="F202" s="139">
        <v>3</v>
      </c>
      <c r="G202" s="182">
        <f t="shared" si="14"/>
        <v>4</v>
      </c>
      <c r="H202" s="139">
        <f>VLOOKUP(D202,納品実績2021年度!$B$4:$D$238,3,FALSE)</f>
        <v>3</v>
      </c>
      <c r="I202" s="181" t="str">
        <f t="shared" si="13"/>
        <v>〇</v>
      </c>
      <c r="J202" s="183"/>
      <c r="K202" s="186">
        <f t="shared" si="15"/>
        <v>0</v>
      </c>
      <c r="L202" s="225"/>
      <c r="M202" s="255"/>
    </row>
    <row r="203" spans="1:13" ht="16.5" customHeight="1" x14ac:dyDescent="0.15">
      <c r="A203" s="78"/>
      <c r="B203" s="94" t="s">
        <v>351</v>
      </c>
      <c r="C203" s="56" t="s">
        <v>51</v>
      </c>
      <c r="D203" s="158" t="s">
        <v>356</v>
      </c>
      <c r="E203" s="57">
        <v>3</v>
      </c>
      <c r="F203" s="139">
        <v>4</v>
      </c>
      <c r="G203" s="182">
        <f t="shared" si="14"/>
        <v>5</v>
      </c>
      <c r="H203" s="139">
        <f>VLOOKUP(D203,納品実績2021年度!$B$4:$D$238,3,FALSE)</f>
        <v>4</v>
      </c>
      <c r="I203" s="181" t="str">
        <f t="shared" si="13"/>
        <v>〇</v>
      </c>
      <c r="J203" s="183"/>
      <c r="K203" s="186">
        <f t="shared" si="15"/>
        <v>0</v>
      </c>
      <c r="L203" s="225"/>
      <c r="M203" s="255"/>
    </row>
    <row r="204" spans="1:13" ht="16.5" customHeight="1" x14ac:dyDescent="0.15">
      <c r="A204" s="78"/>
      <c r="B204" s="94" t="s">
        <v>348</v>
      </c>
      <c r="C204" s="56" t="s">
        <v>51</v>
      </c>
      <c r="D204" s="158" t="s">
        <v>349</v>
      </c>
      <c r="E204" s="57"/>
      <c r="F204" s="139">
        <v>1</v>
      </c>
      <c r="G204" s="182">
        <f t="shared" si="14"/>
        <v>1</v>
      </c>
      <c r="H204" s="139">
        <f>VLOOKUP(D204,納品実績2021年度!$B$4:$D$238,3,FALSE)</f>
        <v>1</v>
      </c>
      <c r="I204" s="181" t="str">
        <f t="shared" si="13"/>
        <v>〇</v>
      </c>
      <c r="J204" s="183"/>
      <c r="K204" s="186">
        <f t="shared" si="15"/>
        <v>0</v>
      </c>
      <c r="L204" s="225"/>
      <c r="M204" s="255"/>
    </row>
    <row r="205" spans="1:13" ht="16.5" customHeight="1" x14ac:dyDescent="0.15">
      <c r="A205" s="78"/>
      <c r="B205" s="94" t="s">
        <v>379</v>
      </c>
      <c r="C205" s="56" t="s">
        <v>51</v>
      </c>
      <c r="D205" s="158" t="s">
        <v>386</v>
      </c>
      <c r="E205" s="57"/>
      <c r="F205" s="139">
        <v>26</v>
      </c>
      <c r="G205" s="182">
        <f t="shared" si="14"/>
        <v>32</v>
      </c>
      <c r="H205" s="139">
        <f>VLOOKUP(D205,納品実績2021年度!$B$4:$D$238,3,FALSE)</f>
        <v>26</v>
      </c>
      <c r="I205" s="181" t="str">
        <f t="shared" si="13"/>
        <v>〇</v>
      </c>
      <c r="J205" s="183"/>
      <c r="K205" s="186">
        <f t="shared" si="15"/>
        <v>0</v>
      </c>
      <c r="L205" s="225"/>
      <c r="M205" s="255"/>
    </row>
    <row r="206" spans="1:13" ht="16.5" customHeight="1" x14ac:dyDescent="0.15">
      <c r="A206" s="78"/>
      <c r="B206" s="94" t="s">
        <v>380</v>
      </c>
      <c r="C206" s="56" t="s">
        <v>51</v>
      </c>
      <c r="D206" s="158" t="s">
        <v>387</v>
      </c>
      <c r="E206" s="57"/>
      <c r="F206" s="139">
        <v>5</v>
      </c>
      <c r="G206" s="182">
        <f t="shared" si="14"/>
        <v>6</v>
      </c>
      <c r="H206" s="139">
        <f>VLOOKUP(D206,納品実績2021年度!$B$4:$D$238,3,FALSE)</f>
        <v>5</v>
      </c>
      <c r="I206" s="181" t="str">
        <f t="shared" si="13"/>
        <v>〇</v>
      </c>
      <c r="J206" s="183"/>
      <c r="K206" s="186">
        <f t="shared" si="15"/>
        <v>0</v>
      </c>
      <c r="L206" s="225"/>
      <c r="M206" s="255"/>
    </row>
    <row r="207" spans="1:13" ht="16.5" customHeight="1" x14ac:dyDescent="0.15">
      <c r="A207" s="78"/>
      <c r="B207" s="94" t="s">
        <v>381</v>
      </c>
      <c r="C207" s="56" t="s">
        <v>51</v>
      </c>
      <c r="D207" s="158" t="s">
        <v>388</v>
      </c>
      <c r="E207" s="57"/>
      <c r="F207" s="139">
        <v>5</v>
      </c>
      <c r="G207" s="182">
        <f t="shared" si="14"/>
        <v>6</v>
      </c>
      <c r="H207" s="139">
        <f>VLOOKUP(D207,納品実績2021年度!$B$4:$D$238,3,FALSE)</f>
        <v>5</v>
      </c>
      <c r="I207" s="181" t="str">
        <f t="shared" si="13"/>
        <v>〇</v>
      </c>
      <c r="J207" s="183"/>
      <c r="K207" s="186">
        <f t="shared" si="15"/>
        <v>0</v>
      </c>
      <c r="L207" s="225"/>
      <c r="M207" s="255"/>
    </row>
    <row r="208" spans="1:13" ht="16.5" customHeight="1" x14ac:dyDescent="0.15">
      <c r="A208" s="78"/>
      <c r="B208" s="94" t="s">
        <v>382</v>
      </c>
      <c r="C208" s="56" t="s">
        <v>51</v>
      </c>
      <c r="D208" s="158" t="s">
        <v>389</v>
      </c>
      <c r="E208" s="57"/>
      <c r="F208" s="139">
        <v>4</v>
      </c>
      <c r="G208" s="182">
        <f t="shared" si="14"/>
        <v>5</v>
      </c>
      <c r="H208" s="139">
        <f>VLOOKUP(D208,納品実績2021年度!$B$4:$D$238,3,FALSE)</f>
        <v>4</v>
      </c>
      <c r="I208" s="181" t="str">
        <f t="shared" si="13"/>
        <v>〇</v>
      </c>
      <c r="J208" s="183"/>
      <c r="K208" s="186">
        <f t="shared" si="15"/>
        <v>0</v>
      </c>
      <c r="L208" s="225"/>
      <c r="M208" s="255"/>
    </row>
    <row r="209" spans="1:16" ht="16.5" customHeight="1" x14ac:dyDescent="0.15">
      <c r="A209" s="78"/>
      <c r="B209" s="94" t="s">
        <v>383</v>
      </c>
      <c r="C209" s="56" t="s">
        <v>51</v>
      </c>
      <c r="D209" s="158" t="s">
        <v>390</v>
      </c>
      <c r="E209" s="57"/>
      <c r="F209" s="139">
        <v>4</v>
      </c>
      <c r="G209" s="182">
        <f t="shared" si="14"/>
        <v>5</v>
      </c>
      <c r="H209" s="139">
        <f>VLOOKUP(D209,納品実績2021年度!$B$4:$D$238,3,FALSE)</f>
        <v>4</v>
      </c>
      <c r="I209" s="181" t="str">
        <f t="shared" si="13"/>
        <v>〇</v>
      </c>
      <c r="J209" s="183"/>
      <c r="K209" s="186">
        <f t="shared" si="15"/>
        <v>0</v>
      </c>
      <c r="L209" s="225"/>
      <c r="M209" s="255"/>
    </row>
    <row r="210" spans="1:16" ht="16.5" customHeight="1" x14ac:dyDescent="0.15">
      <c r="A210" s="78"/>
      <c r="B210" s="94" t="s">
        <v>384</v>
      </c>
      <c r="C210" s="56" t="s">
        <v>51</v>
      </c>
      <c r="D210" s="158" t="s">
        <v>391</v>
      </c>
      <c r="E210" s="57"/>
      <c r="F210" s="139">
        <v>5</v>
      </c>
      <c r="G210" s="182">
        <f t="shared" si="14"/>
        <v>6</v>
      </c>
      <c r="H210" s="139">
        <f>VLOOKUP(D210,納品実績2021年度!$B$4:$D$238,3,FALSE)</f>
        <v>5</v>
      </c>
      <c r="I210" s="181" t="str">
        <f t="shared" ref="I210:I273" si="16">IF(F210=H210,"〇","×")</f>
        <v>〇</v>
      </c>
      <c r="J210" s="183"/>
      <c r="K210" s="186">
        <f t="shared" si="15"/>
        <v>0</v>
      </c>
      <c r="L210" s="225"/>
      <c r="M210" s="255"/>
    </row>
    <row r="211" spans="1:16" ht="16.5" customHeight="1" x14ac:dyDescent="0.15">
      <c r="A211" s="78"/>
      <c r="B211" s="94" t="s">
        <v>385</v>
      </c>
      <c r="C211" s="56" t="s">
        <v>51</v>
      </c>
      <c r="D211" s="158" t="s">
        <v>392</v>
      </c>
      <c r="E211" s="57"/>
      <c r="F211" s="139">
        <v>3</v>
      </c>
      <c r="G211" s="182">
        <f t="shared" ref="G211:G274" si="17">IF(F211=0,1,IF(F211=1,1,ROUNDUP(F211*1.2,)))</f>
        <v>4</v>
      </c>
      <c r="H211" s="139">
        <f>VLOOKUP(D211,納品実績2021年度!$B$4:$D$238,3,FALSE)</f>
        <v>3</v>
      </c>
      <c r="I211" s="181" t="str">
        <f t="shared" si="16"/>
        <v>〇</v>
      </c>
      <c r="J211" s="183"/>
      <c r="K211" s="186">
        <f t="shared" ref="K211:K274" si="18">G211*J211</f>
        <v>0</v>
      </c>
      <c r="L211" s="225"/>
      <c r="M211" s="255"/>
    </row>
    <row r="212" spans="1:16" ht="16.5" customHeight="1" x14ac:dyDescent="0.15">
      <c r="A212" s="78"/>
      <c r="B212" s="94" t="s">
        <v>406</v>
      </c>
      <c r="C212" s="56" t="s">
        <v>51</v>
      </c>
      <c r="D212" s="158" t="s">
        <v>408</v>
      </c>
      <c r="E212" s="57"/>
      <c r="F212" s="139">
        <v>9</v>
      </c>
      <c r="G212" s="182">
        <f t="shared" si="17"/>
        <v>11</v>
      </c>
      <c r="H212" s="139">
        <f>VLOOKUP(D212,納品実績2021年度!$B$4:$D$238,3,FALSE)</f>
        <v>9</v>
      </c>
      <c r="I212" s="181" t="str">
        <f t="shared" si="16"/>
        <v>〇</v>
      </c>
      <c r="J212" s="183"/>
      <c r="K212" s="186">
        <f t="shared" si="18"/>
        <v>0</v>
      </c>
      <c r="L212" s="225"/>
      <c r="M212" s="255"/>
    </row>
    <row r="213" spans="1:16" ht="16.5" customHeight="1" x14ac:dyDescent="0.15">
      <c r="A213" s="78"/>
      <c r="B213" s="94" t="s">
        <v>407</v>
      </c>
      <c r="C213" s="56" t="s">
        <v>51</v>
      </c>
      <c r="D213" s="158" t="s">
        <v>409</v>
      </c>
      <c r="E213" s="57"/>
      <c r="F213" s="139">
        <v>4</v>
      </c>
      <c r="G213" s="182">
        <f t="shared" si="17"/>
        <v>5</v>
      </c>
      <c r="H213" s="139">
        <f>VLOOKUP(D213,納品実績2021年度!$B$4:$D$238,3,FALSE)</f>
        <v>4</v>
      </c>
      <c r="I213" s="181" t="str">
        <f t="shared" si="16"/>
        <v>〇</v>
      </c>
      <c r="J213" s="183"/>
      <c r="K213" s="186">
        <f t="shared" si="18"/>
        <v>0</v>
      </c>
      <c r="L213" s="225"/>
      <c r="M213" s="255"/>
    </row>
    <row r="214" spans="1:16" ht="16.5" customHeight="1" x14ac:dyDescent="0.15">
      <c r="A214" s="78"/>
      <c r="B214" s="94" t="s">
        <v>217</v>
      </c>
      <c r="C214" s="56" t="s">
        <v>15</v>
      </c>
      <c r="D214" s="158" t="s">
        <v>560</v>
      </c>
      <c r="E214" s="57">
        <v>20</v>
      </c>
      <c r="F214" s="139">
        <v>16</v>
      </c>
      <c r="G214" s="182">
        <f t="shared" si="17"/>
        <v>20</v>
      </c>
      <c r="H214" s="139">
        <f>VLOOKUP(D214,納品実績2021年度!$B$4:$D$238,3,FALSE)</f>
        <v>16</v>
      </c>
      <c r="I214" s="181" t="str">
        <f t="shared" si="16"/>
        <v>〇</v>
      </c>
      <c r="J214" s="183"/>
      <c r="K214" s="186">
        <f t="shared" si="18"/>
        <v>0</v>
      </c>
      <c r="L214" s="225"/>
      <c r="M214" s="255"/>
    </row>
    <row r="215" spans="1:16" ht="16.5" customHeight="1" x14ac:dyDescent="0.15">
      <c r="A215" s="78"/>
      <c r="B215" s="94" t="s">
        <v>564</v>
      </c>
      <c r="C215" s="56" t="s">
        <v>15</v>
      </c>
      <c r="D215" s="158" t="s">
        <v>569</v>
      </c>
      <c r="E215" s="57">
        <v>2</v>
      </c>
      <c r="F215" s="139">
        <v>1</v>
      </c>
      <c r="G215" s="182">
        <f t="shared" si="17"/>
        <v>1</v>
      </c>
      <c r="H215" s="139">
        <f>VLOOKUP(D215,納品実績2021年度!$B$4:$D$238,3,FALSE)</f>
        <v>1</v>
      </c>
      <c r="I215" s="181" t="str">
        <f t="shared" si="16"/>
        <v>〇</v>
      </c>
      <c r="J215" s="183"/>
      <c r="K215" s="186">
        <f t="shared" si="18"/>
        <v>0</v>
      </c>
      <c r="L215" s="225"/>
      <c r="M215" s="255"/>
    </row>
    <row r="216" spans="1:16" ht="16.5" customHeight="1" x14ac:dyDescent="0.15">
      <c r="A216" s="78"/>
      <c r="B216" s="102" t="s">
        <v>565</v>
      </c>
      <c r="C216" s="56" t="s">
        <v>15</v>
      </c>
      <c r="D216" s="158" t="s">
        <v>570</v>
      </c>
      <c r="E216" s="63">
        <v>2</v>
      </c>
      <c r="F216" s="139">
        <v>4</v>
      </c>
      <c r="G216" s="182">
        <f t="shared" si="17"/>
        <v>5</v>
      </c>
      <c r="H216" s="139">
        <f>VLOOKUP(D216,納品実績2021年度!$B$4:$D$238,3,FALSE)</f>
        <v>4</v>
      </c>
      <c r="I216" s="181" t="str">
        <f t="shared" si="16"/>
        <v>〇</v>
      </c>
      <c r="J216" s="183"/>
      <c r="K216" s="186">
        <f t="shared" si="18"/>
        <v>0</v>
      </c>
      <c r="L216" s="241"/>
      <c r="M216" s="255"/>
      <c r="P216" s="250"/>
    </row>
    <row r="217" spans="1:16" ht="16.5" customHeight="1" x14ac:dyDescent="0.15">
      <c r="A217" s="78"/>
      <c r="B217" s="102" t="s">
        <v>566</v>
      </c>
      <c r="C217" s="56" t="s">
        <v>15</v>
      </c>
      <c r="D217" s="158" t="s">
        <v>571</v>
      </c>
      <c r="E217" s="63">
        <v>2</v>
      </c>
      <c r="F217" s="139">
        <v>5</v>
      </c>
      <c r="G217" s="182">
        <f t="shared" si="17"/>
        <v>6</v>
      </c>
      <c r="H217" s="139">
        <f>VLOOKUP(D217,納品実績2021年度!$B$4:$D$238,3,FALSE)</f>
        <v>5</v>
      </c>
      <c r="I217" s="181" t="str">
        <f t="shared" si="16"/>
        <v>〇</v>
      </c>
      <c r="J217" s="183"/>
      <c r="K217" s="186">
        <f t="shared" si="18"/>
        <v>0</v>
      </c>
      <c r="L217" s="241"/>
      <c r="M217" s="255"/>
    </row>
    <row r="218" spans="1:16" ht="16.5" customHeight="1" x14ac:dyDescent="0.15">
      <c r="A218" s="78"/>
      <c r="B218" s="102" t="s">
        <v>567</v>
      </c>
      <c r="C218" s="71" t="s">
        <v>15</v>
      </c>
      <c r="D218" s="158" t="s">
        <v>572</v>
      </c>
      <c r="E218" s="63"/>
      <c r="F218" s="139">
        <v>8</v>
      </c>
      <c r="G218" s="182">
        <f t="shared" si="17"/>
        <v>10</v>
      </c>
      <c r="H218" s="139">
        <f>VLOOKUP(D218,納品実績2021年度!$B$4:$D$238,3,FALSE)</f>
        <v>8</v>
      </c>
      <c r="I218" s="181" t="str">
        <f t="shared" si="16"/>
        <v>〇</v>
      </c>
      <c r="J218" s="183"/>
      <c r="K218" s="186">
        <f t="shared" si="18"/>
        <v>0</v>
      </c>
      <c r="L218" s="241"/>
      <c r="M218" s="255"/>
    </row>
    <row r="219" spans="1:16" ht="16.5" customHeight="1" x14ac:dyDescent="0.15">
      <c r="A219" s="78"/>
      <c r="B219" s="102" t="s">
        <v>568</v>
      </c>
      <c r="C219" s="71" t="s">
        <v>15</v>
      </c>
      <c r="D219" s="158" t="s">
        <v>573</v>
      </c>
      <c r="E219" s="63"/>
      <c r="F219" s="139">
        <v>3</v>
      </c>
      <c r="G219" s="182">
        <f t="shared" si="17"/>
        <v>4</v>
      </c>
      <c r="H219" s="139">
        <f>VLOOKUP(D219,納品実績2021年度!$B$4:$D$238,3,FALSE)</f>
        <v>3</v>
      </c>
      <c r="I219" s="181" t="str">
        <f t="shared" si="16"/>
        <v>〇</v>
      </c>
      <c r="J219" s="183"/>
      <c r="K219" s="186">
        <f t="shared" si="18"/>
        <v>0</v>
      </c>
      <c r="L219" s="241"/>
      <c r="M219" s="255"/>
    </row>
    <row r="220" spans="1:16" ht="16.5" customHeight="1" thickBot="1" x14ac:dyDescent="0.2">
      <c r="A220" s="82"/>
      <c r="B220" s="247" t="s">
        <v>218</v>
      </c>
      <c r="C220" s="84" t="s">
        <v>51</v>
      </c>
      <c r="D220" s="242" t="s">
        <v>561</v>
      </c>
      <c r="E220" s="85">
        <v>11</v>
      </c>
      <c r="F220" s="114">
        <v>4</v>
      </c>
      <c r="G220" s="231">
        <f t="shared" si="17"/>
        <v>5</v>
      </c>
      <c r="H220" s="114">
        <f>VLOOKUP(D220,納品実績2021年度!$B$4:$D$238,3,FALSE)</f>
        <v>4</v>
      </c>
      <c r="I220" s="232" t="str">
        <f t="shared" si="16"/>
        <v>〇</v>
      </c>
      <c r="J220" s="243"/>
      <c r="K220" s="186">
        <f t="shared" si="18"/>
        <v>0</v>
      </c>
      <c r="L220" s="244"/>
      <c r="M220" s="256" t="s">
        <v>1409</v>
      </c>
    </row>
    <row r="221" spans="1:16" ht="16.5" customHeight="1" x14ac:dyDescent="0.15">
      <c r="A221" s="145" t="s">
        <v>118</v>
      </c>
      <c r="B221" s="153" t="s">
        <v>474</v>
      </c>
      <c r="C221" s="91" t="s">
        <v>9</v>
      </c>
      <c r="D221" s="161" t="s">
        <v>475</v>
      </c>
      <c r="E221" s="81">
        <v>42</v>
      </c>
      <c r="F221" s="139">
        <v>24</v>
      </c>
      <c r="G221" s="192">
        <f t="shared" si="17"/>
        <v>29</v>
      </c>
      <c r="H221" s="139">
        <f>VLOOKUP(D221,納品実績2021年度!$B$4:$D$238,3,FALSE)</f>
        <v>24</v>
      </c>
      <c r="I221" s="181" t="str">
        <f t="shared" si="16"/>
        <v>〇</v>
      </c>
      <c r="J221" s="193"/>
      <c r="K221" s="194">
        <f t="shared" si="18"/>
        <v>0</v>
      </c>
      <c r="L221" s="206">
        <v>5000</v>
      </c>
      <c r="M221" s="255"/>
    </row>
    <row r="222" spans="1:16" ht="16.5" hidden="1" customHeight="1" x14ac:dyDescent="0.15">
      <c r="A222" s="145"/>
      <c r="B222" s="94" t="s">
        <v>121</v>
      </c>
      <c r="C222" s="56" t="s">
        <v>9</v>
      </c>
      <c r="D222" s="158"/>
      <c r="E222" s="57">
        <v>3</v>
      </c>
      <c r="F222" s="139"/>
      <c r="G222" s="182">
        <f t="shared" si="17"/>
        <v>1</v>
      </c>
      <c r="H222" s="139" t="e">
        <f>VLOOKUP(D222,納品実績2021年度!$B$4:$D$238,3,FALSE)</f>
        <v>#N/A</v>
      </c>
      <c r="I222" s="181" t="e">
        <f t="shared" si="16"/>
        <v>#N/A</v>
      </c>
      <c r="J222" s="183"/>
      <c r="K222" s="186">
        <f t="shared" si="18"/>
        <v>0</v>
      </c>
      <c r="L222" s="200">
        <v>36000</v>
      </c>
      <c r="M222" s="255"/>
    </row>
    <row r="223" spans="1:16" ht="16.5" hidden="1" customHeight="1" x14ac:dyDescent="0.15">
      <c r="A223" s="145"/>
      <c r="B223" s="94" t="s">
        <v>122</v>
      </c>
      <c r="C223" s="56" t="s">
        <v>23</v>
      </c>
      <c r="D223" s="158"/>
      <c r="E223" s="57">
        <v>2</v>
      </c>
      <c r="F223" s="139"/>
      <c r="G223" s="182">
        <f t="shared" si="17"/>
        <v>1</v>
      </c>
      <c r="H223" s="139" t="e">
        <f>VLOOKUP(D223,納品実績2021年度!$B$4:$D$238,3,FALSE)</f>
        <v>#N/A</v>
      </c>
      <c r="I223" s="181" t="e">
        <f t="shared" si="16"/>
        <v>#N/A</v>
      </c>
      <c r="J223" s="183"/>
      <c r="K223" s="186">
        <f t="shared" si="18"/>
        <v>0</v>
      </c>
      <c r="L223" s="200">
        <v>80000</v>
      </c>
      <c r="M223" s="255"/>
    </row>
    <row r="224" spans="1:16" ht="16.5" hidden="1" customHeight="1" x14ac:dyDescent="0.15">
      <c r="A224" s="145"/>
      <c r="B224" s="94" t="s">
        <v>285</v>
      </c>
      <c r="C224" s="56" t="s">
        <v>15</v>
      </c>
      <c r="D224" s="158"/>
      <c r="E224" s="57">
        <v>5</v>
      </c>
      <c r="F224" s="139"/>
      <c r="G224" s="182">
        <f t="shared" si="17"/>
        <v>1</v>
      </c>
      <c r="H224" s="139" t="e">
        <f>VLOOKUP(D224,納品実績2021年度!$B$4:$D$238,3,FALSE)</f>
        <v>#N/A</v>
      </c>
      <c r="I224" s="181" t="e">
        <f t="shared" si="16"/>
        <v>#N/A</v>
      </c>
      <c r="J224" s="183"/>
      <c r="K224" s="186">
        <f t="shared" si="18"/>
        <v>0</v>
      </c>
      <c r="L224" s="200"/>
      <c r="M224" s="255"/>
    </row>
    <row r="225" spans="1:13" ht="16.5" hidden="1" customHeight="1" x14ac:dyDescent="0.15">
      <c r="A225" s="145"/>
      <c r="B225" s="94" t="s">
        <v>286</v>
      </c>
      <c r="C225" s="56" t="s">
        <v>15</v>
      </c>
      <c r="D225" s="158"/>
      <c r="E225" s="57">
        <v>3</v>
      </c>
      <c r="F225" s="139"/>
      <c r="G225" s="182">
        <f t="shared" si="17"/>
        <v>1</v>
      </c>
      <c r="H225" s="139" t="e">
        <f>VLOOKUP(D225,納品実績2021年度!$B$4:$D$238,3,FALSE)</f>
        <v>#N/A</v>
      </c>
      <c r="I225" s="181" t="e">
        <f t="shared" si="16"/>
        <v>#N/A</v>
      </c>
      <c r="J225" s="183"/>
      <c r="K225" s="186">
        <f t="shared" si="18"/>
        <v>0</v>
      </c>
      <c r="L225" s="200"/>
      <c r="M225" s="255"/>
    </row>
    <row r="226" spans="1:13" ht="16.5" hidden="1" customHeight="1" x14ac:dyDescent="0.15">
      <c r="A226" s="145"/>
      <c r="B226" s="94" t="s">
        <v>287</v>
      </c>
      <c r="C226" s="56" t="s">
        <v>15</v>
      </c>
      <c r="D226" s="158"/>
      <c r="E226" s="57">
        <v>3</v>
      </c>
      <c r="F226" s="139"/>
      <c r="G226" s="182">
        <f t="shared" si="17"/>
        <v>1</v>
      </c>
      <c r="H226" s="139" t="e">
        <f>VLOOKUP(D226,納品実績2021年度!$B$4:$D$238,3,FALSE)</f>
        <v>#N/A</v>
      </c>
      <c r="I226" s="181" t="e">
        <f t="shared" si="16"/>
        <v>#N/A</v>
      </c>
      <c r="J226" s="183"/>
      <c r="K226" s="186">
        <f t="shared" si="18"/>
        <v>0</v>
      </c>
      <c r="L226" s="200"/>
      <c r="M226" s="255"/>
    </row>
    <row r="227" spans="1:13" ht="16.5" hidden="1" customHeight="1" x14ac:dyDescent="0.15">
      <c r="A227" s="145"/>
      <c r="B227" s="94" t="s">
        <v>288</v>
      </c>
      <c r="C227" s="56" t="s">
        <v>15</v>
      </c>
      <c r="D227" s="158"/>
      <c r="E227" s="57">
        <v>3</v>
      </c>
      <c r="F227" s="139"/>
      <c r="G227" s="182">
        <f t="shared" si="17"/>
        <v>1</v>
      </c>
      <c r="H227" s="139" t="e">
        <f>VLOOKUP(D227,納品実績2021年度!$B$4:$D$238,3,FALSE)</f>
        <v>#N/A</v>
      </c>
      <c r="I227" s="181" t="e">
        <f t="shared" si="16"/>
        <v>#N/A</v>
      </c>
      <c r="J227" s="183"/>
      <c r="K227" s="186">
        <f t="shared" si="18"/>
        <v>0</v>
      </c>
      <c r="L227" s="200"/>
      <c r="M227" s="255"/>
    </row>
    <row r="228" spans="1:13" ht="16.5" customHeight="1" x14ac:dyDescent="0.15">
      <c r="A228" s="145"/>
      <c r="B228" s="94" t="s">
        <v>1402</v>
      </c>
      <c r="C228" s="56" t="s">
        <v>9</v>
      </c>
      <c r="D228" s="158" t="s">
        <v>428</v>
      </c>
      <c r="E228" s="57">
        <v>6</v>
      </c>
      <c r="F228" s="139">
        <v>12</v>
      </c>
      <c r="G228" s="182">
        <f t="shared" si="17"/>
        <v>15</v>
      </c>
      <c r="H228" s="139">
        <f>VLOOKUP(D228,納品実績2021年度!$B$4:$D$238,3,FALSE)</f>
        <v>12</v>
      </c>
      <c r="I228" s="181" t="str">
        <f t="shared" si="16"/>
        <v>〇</v>
      </c>
      <c r="J228" s="183"/>
      <c r="K228" s="186">
        <f t="shared" si="18"/>
        <v>0</v>
      </c>
      <c r="L228" s="200">
        <v>15000</v>
      </c>
      <c r="M228" s="255"/>
    </row>
    <row r="229" spans="1:13" ht="16.5" customHeight="1" x14ac:dyDescent="0.15">
      <c r="A229" s="145"/>
      <c r="B229" s="94" t="s">
        <v>289</v>
      </c>
      <c r="C229" s="56" t="s">
        <v>9</v>
      </c>
      <c r="D229" s="158" t="s">
        <v>431</v>
      </c>
      <c r="E229" s="57">
        <v>4</v>
      </c>
      <c r="F229" s="139">
        <v>4</v>
      </c>
      <c r="G229" s="182">
        <f t="shared" si="17"/>
        <v>5</v>
      </c>
      <c r="H229" s="139">
        <f>VLOOKUP(D229,納品実績2021年度!$B$4:$D$238,3,FALSE)</f>
        <v>4</v>
      </c>
      <c r="I229" s="181" t="str">
        <f t="shared" si="16"/>
        <v>〇</v>
      </c>
      <c r="J229" s="183"/>
      <c r="K229" s="186">
        <f t="shared" si="18"/>
        <v>0</v>
      </c>
      <c r="L229" s="200">
        <v>15000</v>
      </c>
      <c r="M229" s="255"/>
    </row>
    <row r="230" spans="1:13" ht="16.5" customHeight="1" x14ac:dyDescent="0.15">
      <c r="A230" s="145"/>
      <c r="B230" s="94" t="s">
        <v>290</v>
      </c>
      <c r="C230" s="56" t="s">
        <v>9</v>
      </c>
      <c r="D230" s="158" t="s">
        <v>429</v>
      </c>
      <c r="E230" s="57">
        <v>4</v>
      </c>
      <c r="F230" s="139">
        <v>3</v>
      </c>
      <c r="G230" s="182">
        <f t="shared" si="17"/>
        <v>4</v>
      </c>
      <c r="H230" s="139">
        <f>VLOOKUP(D230,納品実績2021年度!$B$4:$D$238,3,FALSE)</f>
        <v>3</v>
      </c>
      <c r="I230" s="181" t="str">
        <f t="shared" si="16"/>
        <v>〇</v>
      </c>
      <c r="J230" s="183"/>
      <c r="K230" s="186">
        <f t="shared" si="18"/>
        <v>0</v>
      </c>
      <c r="L230" s="200">
        <v>15000</v>
      </c>
      <c r="M230" s="255"/>
    </row>
    <row r="231" spans="1:13" ht="16.5" customHeight="1" x14ac:dyDescent="0.15">
      <c r="A231" s="145"/>
      <c r="B231" s="94" t="s">
        <v>291</v>
      </c>
      <c r="C231" s="56" t="s">
        <v>9</v>
      </c>
      <c r="D231" s="158" t="s">
        <v>430</v>
      </c>
      <c r="E231" s="57">
        <v>4</v>
      </c>
      <c r="F231" s="139">
        <v>2</v>
      </c>
      <c r="G231" s="182">
        <f t="shared" si="17"/>
        <v>3</v>
      </c>
      <c r="H231" s="139">
        <f>VLOOKUP(D231,納品実績2021年度!$B$4:$D$238,3,FALSE)</f>
        <v>2</v>
      </c>
      <c r="I231" s="181" t="str">
        <f t="shared" si="16"/>
        <v>〇</v>
      </c>
      <c r="J231" s="183"/>
      <c r="K231" s="186">
        <f t="shared" si="18"/>
        <v>0</v>
      </c>
      <c r="L231" s="200">
        <v>15000</v>
      </c>
      <c r="M231" s="255"/>
    </row>
    <row r="232" spans="1:13" ht="16.5" hidden="1" customHeight="1" x14ac:dyDescent="0.15">
      <c r="A232" s="145"/>
      <c r="B232" s="94" t="s">
        <v>292</v>
      </c>
      <c r="C232" s="56" t="s">
        <v>23</v>
      </c>
      <c r="D232" s="158"/>
      <c r="E232" s="57">
        <v>3</v>
      </c>
      <c r="F232" s="139"/>
      <c r="G232" s="182">
        <f t="shared" si="17"/>
        <v>1</v>
      </c>
      <c r="H232" s="139" t="e">
        <f>VLOOKUP(D232,納品実績2021年度!$B$4:$D$238,3,FALSE)</f>
        <v>#N/A</v>
      </c>
      <c r="I232" s="181" t="e">
        <f t="shared" si="16"/>
        <v>#N/A</v>
      </c>
      <c r="J232" s="183"/>
      <c r="K232" s="186">
        <f t="shared" si="18"/>
        <v>0</v>
      </c>
      <c r="L232" s="200">
        <v>50000</v>
      </c>
      <c r="M232" s="255"/>
    </row>
    <row r="233" spans="1:13" ht="16.5" customHeight="1" x14ac:dyDescent="0.15">
      <c r="A233" s="145"/>
      <c r="B233" s="94" t="s">
        <v>476</v>
      </c>
      <c r="C233" s="56" t="s">
        <v>9</v>
      </c>
      <c r="D233" s="158" t="s">
        <v>480</v>
      </c>
      <c r="E233" s="57">
        <v>16</v>
      </c>
      <c r="F233" s="139">
        <v>10</v>
      </c>
      <c r="G233" s="182">
        <f t="shared" si="17"/>
        <v>12</v>
      </c>
      <c r="H233" s="139">
        <f>VLOOKUP(D233,納品実績2021年度!$B$4:$D$238,3,FALSE)</f>
        <v>10</v>
      </c>
      <c r="I233" s="181" t="str">
        <f t="shared" si="16"/>
        <v>〇</v>
      </c>
      <c r="J233" s="183"/>
      <c r="K233" s="186">
        <f t="shared" si="18"/>
        <v>0</v>
      </c>
      <c r="L233" s="200">
        <v>20000</v>
      </c>
      <c r="M233" s="255"/>
    </row>
    <row r="234" spans="1:13" ht="16.5" customHeight="1" x14ac:dyDescent="0.15">
      <c r="A234" s="145"/>
      <c r="B234" s="94" t="s">
        <v>477</v>
      </c>
      <c r="C234" s="56" t="s">
        <v>9</v>
      </c>
      <c r="D234" s="158" t="s">
        <v>481</v>
      </c>
      <c r="E234" s="57">
        <v>11</v>
      </c>
      <c r="F234" s="139">
        <v>10</v>
      </c>
      <c r="G234" s="182">
        <f t="shared" si="17"/>
        <v>12</v>
      </c>
      <c r="H234" s="139">
        <f>VLOOKUP(D234,納品実績2021年度!$B$4:$D$238,3,FALSE)</f>
        <v>10</v>
      </c>
      <c r="I234" s="181" t="str">
        <f t="shared" si="16"/>
        <v>〇</v>
      </c>
      <c r="J234" s="183"/>
      <c r="K234" s="186">
        <f t="shared" si="18"/>
        <v>0</v>
      </c>
      <c r="L234" s="200">
        <v>15000</v>
      </c>
      <c r="M234" s="255"/>
    </row>
    <row r="235" spans="1:13" ht="16.5" customHeight="1" x14ac:dyDescent="0.15">
      <c r="A235" s="145"/>
      <c r="B235" s="94" t="s">
        <v>478</v>
      </c>
      <c r="C235" s="56" t="s">
        <v>9</v>
      </c>
      <c r="D235" s="158" t="s">
        <v>482</v>
      </c>
      <c r="E235" s="57">
        <v>10</v>
      </c>
      <c r="F235" s="139">
        <v>8</v>
      </c>
      <c r="G235" s="182">
        <f t="shared" si="17"/>
        <v>10</v>
      </c>
      <c r="H235" s="139">
        <f>VLOOKUP(D235,納品実績2021年度!$B$4:$D$238,3,FALSE)</f>
        <v>8</v>
      </c>
      <c r="I235" s="181" t="str">
        <f t="shared" si="16"/>
        <v>〇</v>
      </c>
      <c r="J235" s="183"/>
      <c r="K235" s="186">
        <f t="shared" si="18"/>
        <v>0</v>
      </c>
      <c r="L235" s="200">
        <v>15000</v>
      </c>
      <c r="M235" s="255"/>
    </row>
    <row r="236" spans="1:13" ht="16.5" customHeight="1" x14ac:dyDescent="0.15">
      <c r="A236" s="145"/>
      <c r="B236" s="94" t="s">
        <v>479</v>
      </c>
      <c r="C236" s="56" t="s">
        <v>9</v>
      </c>
      <c r="D236" s="158" t="s">
        <v>483</v>
      </c>
      <c r="E236" s="57">
        <v>7</v>
      </c>
      <c r="F236" s="139">
        <v>10</v>
      </c>
      <c r="G236" s="182">
        <f t="shared" si="17"/>
        <v>12</v>
      </c>
      <c r="H236" s="139">
        <f>VLOOKUP(D236,納品実績2021年度!$B$4:$D$238,3,FALSE)</f>
        <v>10</v>
      </c>
      <c r="I236" s="181" t="str">
        <f t="shared" si="16"/>
        <v>〇</v>
      </c>
      <c r="J236" s="183"/>
      <c r="K236" s="186">
        <f t="shared" si="18"/>
        <v>0</v>
      </c>
      <c r="L236" s="200">
        <v>15000</v>
      </c>
      <c r="M236" s="255"/>
    </row>
    <row r="237" spans="1:13" ht="16.5" customHeight="1" x14ac:dyDescent="0.15">
      <c r="A237" s="145"/>
      <c r="B237" s="94" t="s">
        <v>486</v>
      </c>
      <c r="C237" s="56" t="s">
        <v>51</v>
      </c>
      <c r="D237" s="158" t="s">
        <v>484</v>
      </c>
      <c r="E237" s="57">
        <v>6</v>
      </c>
      <c r="F237" s="139">
        <v>5</v>
      </c>
      <c r="G237" s="182">
        <f t="shared" si="17"/>
        <v>6</v>
      </c>
      <c r="H237" s="139">
        <f>VLOOKUP(D237,納品実績2021年度!$B$4:$D$238,3,FALSE)</f>
        <v>5</v>
      </c>
      <c r="I237" s="181" t="str">
        <f t="shared" si="16"/>
        <v>〇</v>
      </c>
      <c r="J237" s="183"/>
      <c r="K237" s="186">
        <f t="shared" si="18"/>
        <v>0</v>
      </c>
      <c r="L237" s="200">
        <v>40000</v>
      </c>
      <c r="M237" s="256" t="s">
        <v>1409</v>
      </c>
    </row>
    <row r="238" spans="1:13" ht="16.5" customHeight="1" x14ac:dyDescent="0.15">
      <c r="A238" s="145"/>
      <c r="B238" s="94" t="s">
        <v>487</v>
      </c>
      <c r="C238" s="56" t="s">
        <v>51</v>
      </c>
      <c r="D238" s="158" t="s">
        <v>485</v>
      </c>
      <c r="E238" s="57">
        <v>8</v>
      </c>
      <c r="F238" s="139">
        <v>2</v>
      </c>
      <c r="G238" s="182">
        <f t="shared" si="17"/>
        <v>3</v>
      </c>
      <c r="H238" s="139">
        <f>VLOOKUP(D238,納品実績2021年度!$B$4:$D$238,3,FALSE)</f>
        <v>2</v>
      </c>
      <c r="I238" s="181" t="str">
        <f t="shared" si="16"/>
        <v>〇</v>
      </c>
      <c r="J238" s="183"/>
      <c r="K238" s="186">
        <f t="shared" si="18"/>
        <v>0</v>
      </c>
      <c r="L238" s="200">
        <v>40000</v>
      </c>
      <c r="M238" s="256" t="s">
        <v>1410</v>
      </c>
    </row>
    <row r="239" spans="1:13" ht="16.5" customHeight="1" x14ac:dyDescent="0.15">
      <c r="A239" s="145"/>
      <c r="B239" s="94" t="s">
        <v>593</v>
      </c>
      <c r="C239" s="56" t="s">
        <v>23</v>
      </c>
      <c r="D239" s="158" t="s">
        <v>594</v>
      </c>
      <c r="E239" s="57">
        <v>6</v>
      </c>
      <c r="F239" s="139">
        <v>5</v>
      </c>
      <c r="G239" s="182">
        <f t="shared" si="17"/>
        <v>6</v>
      </c>
      <c r="H239" s="139">
        <f>VLOOKUP(D239,納品実績2021年度!$B$4:$D$238,3,FALSE)</f>
        <v>5</v>
      </c>
      <c r="I239" s="181" t="str">
        <f t="shared" si="16"/>
        <v>〇</v>
      </c>
      <c r="J239" s="183"/>
      <c r="K239" s="186">
        <f t="shared" si="18"/>
        <v>0</v>
      </c>
      <c r="L239" s="200">
        <v>40000</v>
      </c>
      <c r="M239" s="255"/>
    </row>
    <row r="240" spans="1:13" ht="16.5" hidden="1" customHeight="1" x14ac:dyDescent="0.15">
      <c r="A240" s="145"/>
      <c r="B240" s="94" t="s">
        <v>137</v>
      </c>
      <c r="C240" s="56" t="s">
        <v>38</v>
      </c>
      <c r="D240" s="158"/>
      <c r="E240" s="57">
        <v>4</v>
      </c>
      <c r="F240" s="139"/>
      <c r="G240" s="182">
        <f t="shared" si="17"/>
        <v>1</v>
      </c>
      <c r="H240" s="139" t="e">
        <f>VLOOKUP(D240,納品実績2021年度!$B$4:$D$238,3,FALSE)</f>
        <v>#N/A</v>
      </c>
      <c r="I240" s="181" t="e">
        <f t="shared" si="16"/>
        <v>#N/A</v>
      </c>
      <c r="J240" s="183"/>
      <c r="K240" s="186">
        <f t="shared" si="18"/>
        <v>0</v>
      </c>
      <c r="L240" s="200"/>
      <c r="M240" s="255"/>
    </row>
    <row r="241" spans="1:13" ht="16.5" customHeight="1" x14ac:dyDescent="0.15">
      <c r="A241" s="145"/>
      <c r="B241" s="94" t="s">
        <v>543</v>
      </c>
      <c r="C241" s="56" t="s">
        <v>13</v>
      </c>
      <c r="D241" s="158" t="s">
        <v>542</v>
      </c>
      <c r="E241" s="57">
        <v>30</v>
      </c>
      <c r="F241" s="139">
        <v>22</v>
      </c>
      <c r="G241" s="182">
        <f t="shared" si="17"/>
        <v>27</v>
      </c>
      <c r="H241" s="139">
        <f>VLOOKUP(D241,納品実績2021年度!$B$4:$D$238,3,FALSE)</f>
        <v>22</v>
      </c>
      <c r="I241" s="181" t="str">
        <f t="shared" si="16"/>
        <v>〇</v>
      </c>
      <c r="J241" s="183"/>
      <c r="K241" s="186">
        <f t="shared" si="18"/>
        <v>0</v>
      </c>
      <c r="L241" s="200"/>
      <c r="M241" s="255"/>
    </row>
    <row r="242" spans="1:13" ht="16.5" customHeight="1" x14ac:dyDescent="0.15">
      <c r="A242" s="145"/>
      <c r="B242" s="94" t="s">
        <v>493</v>
      </c>
      <c r="C242" s="56" t="s">
        <v>13</v>
      </c>
      <c r="D242" s="158" t="s">
        <v>494</v>
      </c>
      <c r="E242" s="57">
        <v>5</v>
      </c>
      <c r="F242" s="139">
        <v>1</v>
      </c>
      <c r="G242" s="182">
        <f t="shared" si="17"/>
        <v>1</v>
      </c>
      <c r="H242" s="139">
        <f>VLOOKUP(D242,納品実績2021年度!$B$4:$D$238,3,FALSE)</f>
        <v>1</v>
      </c>
      <c r="I242" s="181" t="str">
        <f t="shared" si="16"/>
        <v>〇</v>
      </c>
      <c r="J242" s="183"/>
      <c r="K242" s="186">
        <f t="shared" si="18"/>
        <v>0</v>
      </c>
      <c r="L242" s="200">
        <v>10000</v>
      </c>
      <c r="M242" s="255"/>
    </row>
    <row r="243" spans="1:13" ht="16.5" customHeight="1" x14ac:dyDescent="0.15">
      <c r="A243" s="145"/>
      <c r="B243" s="94" t="s">
        <v>606</v>
      </c>
      <c r="C243" s="56" t="s">
        <v>23</v>
      </c>
      <c r="D243" s="158" t="s">
        <v>607</v>
      </c>
      <c r="E243" s="57">
        <v>12</v>
      </c>
      <c r="F243" s="139">
        <v>14</v>
      </c>
      <c r="G243" s="182">
        <f t="shared" si="17"/>
        <v>17</v>
      </c>
      <c r="H243" s="139">
        <f>VLOOKUP(D243,納品実績2021年度!$B$4:$D$238,3,FALSE)</f>
        <v>14</v>
      </c>
      <c r="I243" s="181" t="str">
        <f t="shared" si="16"/>
        <v>〇</v>
      </c>
      <c r="J243" s="183"/>
      <c r="K243" s="186">
        <f t="shared" si="18"/>
        <v>0</v>
      </c>
      <c r="L243" s="200"/>
      <c r="M243" s="255"/>
    </row>
    <row r="244" spans="1:13" ht="16.5" customHeight="1" x14ac:dyDescent="0.15">
      <c r="A244" s="145"/>
      <c r="B244" s="94" t="s">
        <v>140</v>
      </c>
      <c r="C244" s="56" t="s">
        <v>13</v>
      </c>
      <c r="D244" s="158" t="s">
        <v>544</v>
      </c>
      <c r="E244" s="57">
        <v>52</v>
      </c>
      <c r="F244" s="139">
        <v>42</v>
      </c>
      <c r="G244" s="182">
        <f t="shared" si="17"/>
        <v>51</v>
      </c>
      <c r="H244" s="139">
        <f>VLOOKUP(D244,納品実績2021年度!$B$4:$D$238,3,FALSE)</f>
        <v>42</v>
      </c>
      <c r="I244" s="181" t="str">
        <f t="shared" si="16"/>
        <v>〇</v>
      </c>
      <c r="J244" s="183"/>
      <c r="K244" s="186">
        <f t="shared" si="18"/>
        <v>0</v>
      </c>
      <c r="L244" s="200"/>
      <c r="M244" s="255"/>
    </row>
    <row r="245" spans="1:13" ht="16.5" customHeight="1" thickBot="1" x14ac:dyDescent="0.2">
      <c r="A245" s="147"/>
      <c r="B245" s="248" t="s">
        <v>1393</v>
      </c>
      <c r="C245" s="252" t="s">
        <v>38</v>
      </c>
      <c r="D245" s="160" t="s">
        <v>605</v>
      </c>
      <c r="E245" s="148">
        <v>24</v>
      </c>
      <c r="F245" s="144">
        <v>20</v>
      </c>
      <c r="G245" s="182">
        <f t="shared" si="17"/>
        <v>24</v>
      </c>
      <c r="H245" s="139">
        <f>VLOOKUP(D245,納品実績2021年度!$B$4:$D$238,3,FALSE)</f>
        <v>15</v>
      </c>
      <c r="I245" s="181" t="str">
        <f t="shared" si="16"/>
        <v>×</v>
      </c>
      <c r="J245" s="183"/>
      <c r="K245" s="186">
        <f t="shared" si="18"/>
        <v>0</v>
      </c>
      <c r="L245" s="205"/>
      <c r="M245" s="255"/>
    </row>
    <row r="246" spans="1:13" ht="16.5" hidden="1" customHeight="1" x14ac:dyDescent="0.15">
      <c r="A246" s="145" t="s">
        <v>142</v>
      </c>
      <c r="B246" s="153" t="s">
        <v>280</v>
      </c>
      <c r="C246" s="91" t="s">
        <v>9</v>
      </c>
      <c r="D246" s="161"/>
      <c r="E246" s="81">
        <v>3</v>
      </c>
      <c r="F246" s="139"/>
      <c r="G246" s="182">
        <f t="shared" si="17"/>
        <v>1</v>
      </c>
      <c r="H246" s="139" t="e">
        <f>VLOOKUP(D246,納品実績2021年度!$B$4:$D$238,3,FALSE)</f>
        <v>#N/A</v>
      </c>
      <c r="I246" s="181" t="e">
        <f t="shared" si="16"/>
        <v>#N/A</v>
      </c>
      <c r="J246" s="183"/>
      <c r="K246" s="186">
        <f t="shared" si="18"/>
        <v>0</v>
      </c>
      <c r="L246" s="206">
        <v>26000</v>
      </c>
      <c r="M246" s="255"/>
    </row>
    <row r="247" spans="1:13" ht="16.5" hidden="1" customHeight="1" x14ac:dyDescent="0.15">
      <c r="A247" s="145"/>
      <c r="B247" s="94" t="s">
        <v>281</v>
      </c>
      <c r="C247" s="56" t="s">
        <v>9</v>
      </c>
      <c r="D247" s="158"/>
      <c r="E247" s="57">
        <v>2</v>
      </c>
      <c r="F247" s="139"/>
      <c r="G247" s="182">
        <f t="shared" si="17"/>
        <v>1</v>
      </c>
      <c r="H247" s="139" t="e">
        <f>VLOOKUP(D247,納品実績2021年度!$B$4:$D$238,3,FALSE)</f>
        <v>#N/A</v>
      </c>
      <c r="I247" s="181" t="e">
        <f t="shared" si="16"/>
        <v>#N/A</v>
      </c>
      <c r="J247" s="183"/>
      <c r="K247" s="186">
        <f t="shared" si="18"/>
        <v>0</v>
      </c>
      <c r="L247" s="200">
        <v>15000</v>
      </c>
      <c r="M247" s="255"/>
    </row>
    <row r="248" spans="1:13" ht="16.5" hidden="1" customHeight="1" x14ac:dyDescent="0.15">
      <c r="A248" s="145"/>
      <c r="B248" s="94" t="s">
        <v>282</v>
      </c>
      <c r="C248" s="56" t="s">
        <v>9</v>
      </c>
      <c r="D248" s="158"/>
      <c r="E248" s="57">
        <v>2</v>
      </c>
      <c r="F248" s="139"/>
      <c r="G248" s="182">
        <f t="shared" si="17"/>
        <v>1</v>
      </c>
      <c r="H248" s="139" t="e">
        <f>VLOOKUP(D248,納品実績2021年度!$B$4:$D$238,3,FALSE)</f>
        <v>#N/A</v>
      </c>
      <c r="I248" s="181" t="e">
        <f t="shared" si="16"/>
        <v>#N/A</v>
      </c>
      <c r="J248" s="183"/>
      <c r="K248" s="186">
        <f t="shared" si="18"/>
        <v>0</v>
      </c>
      <c r="L248" s="200">
        <v>15000</v>
      </c>
      <c r="M248" s="255"/>
    </row>
    <row r="249" spans="1:13" ht="16.5" hidden="1" customHeight="1" x14ac:dyDescent="0.15">
      <c r="A249" s="145"/>
      <c r="B249" s="94" t="s">
        <v>283</v>
      </c>
      <c r="C249" s="56" t="s">
        <v>9</v>
      </c>
      <c r="D249" s="158"/>
      <c r="E249" s="57">
        <v>2</v>
      </c>
      <c r="F249" s="139"/>
      <c r="G249" s="182">
        <f t="shared" si="17"/>
        <v>1</v>
      </c>
      <c r="H249" s="139" t="e">
        <f>VLOOKUP(D249,納品実績2021年度!$B$4:$D$238,3,FALSE)</f>
        <v>#N/A</v>
      </c>
      <c r="I249" s="181" t="e">
        <f t="shared" si="16"/>
        <v>#N/A</v>
      </c>
      <c r="J249" s="183"/>
      <c r="K249" s="186">
        <f t="shared" si="18"/>
        <v>0</v>
      </c>
      <c r="L249" s="200">
        <v>15000</v>
      </c>
      <c r="M249" s="255"/>
    </row>
    <row r="250" spans="1:13" ht="16.5" hidden="1" customHeight="1" x14ac:dyDescent="0.15">
      <c r="A250" s="145"/>
      <c r="B250" s="102" t="s">
        <v>284</v>
      </c>
      <c r="C250" s="71" t="s">
        <v>51</v>
      </c>
      <c r="D250" s="159"/>
      <c r="E250" s="63">
        <v>4</v>
      </c>
      <c r="F250" s="139"/>
      <c r="G250" s="211">
        <f t="shared" si="17"/>
        <v>1</v>
      </c>
      <c r="H250" s="139" t="e">
        <f>VLOOKUP(D250,納品実績2021年度!$B$4:$D$238,3,FALSE)</f>
        <v>#N/A</v>
      </c>
      <c r="I250" s="181" t="e">
        <f t="shared" si="16"/>
        <v>#N/A</v>
      </c>
      <c r="J250" s="212"/>
      <c r="K250" s="186">
        <f t="shared" si="18"/>
        <v>0</v>
      </c>
      <c r="L250" s="204">
        <v>30000</v>
      </c>
      <c r="M250" s="255"/>
    </row>
    <row r="251" spans="1:13" ht="16.5" customHeight="1" x14ac:dyDescent="0.15">
      <c r="A251" s="93" t="s">
        <v>1380</v>
      </c>
      <c r="B251" s="246" t="s">
        <v>169</v>
      </c>
      <c r="C251" s="49" t="s">
        <v>51</v>
      </c>
      <c r="D251" s="219" t="s">
        <v>627</v>
      </c>
      <c r="E251" s="76">
        <v>27</v>
      </c>
      <c r="F251" s="220">
        <v>7</v>
      </c>
      <c r="G251" s="221">
        <f t="shared" si="17"/>
        <v>9</v>
      </c>
      <c r="H251" s="220">
        <f>VLOOKUP(D251,納品実績2021年度!$B$4:$D$238,3,FALSE)</f>
        <v>7</v>
      </c>
      <c r="I251" s="222" t="str">
        <f t="shared" si="16"/>
        <v>〇</v>
      </c>
      <c r="J251" s="223"/>
      <c r="K251" s="186">
        <f t="shared" si="18"/>
        <v>0</v>
      </c>
      <c r="L251" s="224"/>
      <c r="M251" s="255"/>
    </row>
    <row r="252" spans="1:13" ht="16.5" hidden="1" customHeight="1" x14ac:dyDescent="0.15">
      <c r="A252" s="89"/>
      <c r="B252" s="94" t="s">
        <v>169</v>
      </c>
      <c r="C252" s="56" t="s">
        <v>15</v>
      </c>
      <c r="D252" s="158"/>
      <c r="E252" s="57">
        <v>3</v>
      </c>
      <c r="F252" s="139"/>
      <c r="G252" s="182">
        <f t="shared" si="17"/>
        <v>1</v>
      </c>
      <c r="H252" s="139" t="e">
        <f>VLOOKUP(D252,納品実績2021年度!$B$4:$D$238,3,FALSE)</f>
        <v>#N/A</v>
      </c>
      <c r="I252" s="181" t="e">
        <f t="shared" si="16"/>
        <v>#N/A</v>
      </c>
      <c r="J252" s="183"/>
      <c r="K252" s="186">
        <f t="shared" si="18"/>
        <v>0</v>
      </c>
      <c r="L252" s="225">
        <v>6000</v>
      </c>
      <c r="M252" s="255"/>
    </row>
    <row r="253" spans="1:13" ht="16.5" customHeight="1" x14ac:dyDescent="0.15">
      <c r="A253" s="89"/>
      <c r="B253" s="94" t="s">
        <v>1411</v>
      </c>
      <c r="C253" s="56" t="s">
        <v>51</v>
      </c>
      <c r="D253" s="158" t="s">
        <v>628</v>
      </c>
      <c r="E253" s="57">
        <v>2</v>
      </c>
      <c r="F253" s="139">
        <v>0</v>
      </c>
      <c r="G253" s="182">
        <f t="shared" si="17"/>
        <v>1</v>
      </c>
      <c r="H253" s="139" t="e">
        <f>VLOOKUP(D253,納品実績2021年度!$B$4:$D$238,3,FALSE)</f>
        <v>#N/A</v>
      </c>
      <c r="I253" s="181" t="e">
        <f t="shared" si="16"/>
        <v>#N/A</v>
      </c>
      <c r="J253" s="183"/>
      <c r="K253" s="186">
        <f t="shared" si="18"/>
        <v>0</v>
      </c>
      <c r="L253" s="225">
        <v>6000</v>
      </c>
      <c r="M253" s="256" t="s">
        <v>1409</v>
      </c>
    </row>
    <row r="254" spans="1:13" ht="16.5" customHeight="1" x14ac:dyDescent="0.15">
      <c r="A254" s="89"/>
      <c r="B254" s="94" t="s">
        <v>171</v>
      </c>
      <c r="C254" s="56" t="s">
        <v>51</v>
      </c>
      <c r="D254" s="158" t="s">
        <v>629</v>
      </c>
      <c r="E254" s="57">
        <v>2</v>
      </c>
      <c r="F254" s="139">
        <v>1</v>
      </c>
      <c r="G254" s="182">
        <f t="shared" si="17"/>
        <v>1</v>
      </c>
      <c r="H254" s="139">
        <f>VLOOKUP(D254,納品実績2021年度!$B$4:$D$238,3,FALSE)</f>
        <v>1</v>
      </c>
      <c r="I254" s="181" t="str">
        <f t="shared" si="16"/>
        <v>〇</v>
      </c>
      <c r="J254" s="183"/>
      <c r="K254" s="186">
        <f t="shared" si="18"/>
        <v>0</v>
      </c>
      <c r="L254" s="225">
        <v>6000</v>
      </c>
      <c r="M254" s="256" t="s">
        <v>1412</v>
      </c>
    </row>
    <row r="255" spans="1:13" ht="16.5" customHeight="1" x14ac:dyDescent="0.15">
      <c r="A255" s="89"/>
      <c r="B255" s="94" t="s">
        <v>172</v>
      </c>
      <c r="C255" s="56" t="s">
        <v>51</v>
      </c>
      <c r="D255" s="158" t="s">
        <v>630</v>
      </c>
      <c r="E255" s="57">
        <v>2</v>
      </c>
      <c r="F255" s="139">
        <v>1</v>
      </c>
      <c r="G255" s="182">
        <f t="shared" si="17"/>
        <v>1</v>
      </c>
      <c r="H255" s="139">
        <f>VLOOKUP(D255,納品実績2021年度!$B$4:$D$238,3,FALSE)</f>
        <v>1</v>
      </c>
      <c r="I255" s="181" t="str">
        <f t="shared" si="16"/>
        <v>〇</v>
      </c>
      <c r="J255" s="183"/>
      <c r="K255" s="186">
        <f t="shared" si="18"/>
        <v>0</v>
      </c>
      <c r="L255" s="225">
        <v>6000</v>
      </c>
      <c r="M255" s="256" t="s">
        <v>1410</v>
      </c>
    </row>
    <row r="256" spans="1:13" ht="16.5" customHeight="1" x14ac:dyDescent="0.15">
      <c r="A256" s="89"/>
      <c r="B256" s="94" t="s">
        <v>173</v>
      </c>
      <c r="C256" s="56" t="s">
        <v>51</v>
      </c>
      <c r="D256" s="158" t="s">
        <v>631</v>
      </c>
      <c r="E256" s="57">
        <v>2</v>
      </c>
      <c r="F256" s="139">
        <v>1</v>
      </c>
      <c r="G256" s="182">
        <f t="shared" si="17"/>
        <v>1</v>
      </c>
      <c r="H256" s="139">
        <f>VLOOKUP(D256,納品実績2021年度!$B$4:$D$238,3,FALSE)</f>
        <v>1</v>
      </c>
      <c r="I256" s="181" t="str">
        <f t="shared" si="16"/>
        <v>〇</v>
      </c>
      <c r="J256" s="183"/>
      <c r="K256" s="186">
        <f t="shared" si="18"/>
        <v>0</v>
      </c>
      <c r="L256" s="225">
        <v>50000</v>
      </c>
      <c r="M256" s="255"/>
    </row>
    <row r="257" spans="1:13" ht="16.5" customHeight="1" x14ac:dyDescent="0.15">
      <c r="A257" s="89"/>
      <c r="B257" s="94" t="s">
        <v>174</v>
      </c>
      <c r="C257" s="56" t="s">
        <v>51</v>
      </c>
      <c r="D257" s="158"/>
      <c r="E257" s="57">
        <v>1</v>
      </c>
      <c r="F257" s="139">
        <v>0</v>
      </c>
      <c r="G257" s="182">
        <f t="shared" si="17"/>
        <v>1</v>
      </c>
      <c r="H257" s="139" t="e">
        <f>VLOOKUP(D257,納品実績2021年度!$B$4:$D$238,3,FALSE)</f>
        <v>#N/A</v>
      </c>
      <c r="I257" s="181" t="e">
        <f t="shared" si="16"/>
        <v>#N/A</v>
      </c>
      <c r="J257" s="183"/>
      <c r="K257" s="186">
        <f t="shared" si="18"/>
        <v>0</v>
      </c>
      <c r="L257" s="225">
        <v>50000</v>
      </c>
      <c r="M257" s="255"/>
    </row>
    <row r="258" spans="1:13" ht="16.5" customHeight="1" x14ac:dyDescent="0.15">
      <c r="A258" s="89"/>
      <c r="B258" s="94" t="s">
        <v>175</v>
      </c>
      <c r="C258" s="56" t="s">
        <v>51</v>
      </c>
      <c r="D258" s="158"/>
      <c r="E258" s="57">
        <v>1</v>
      </c>
      <c r="F258" s="139">
        <v>0</v>
      </c>
      <c r="G258" s="182">
        <f t="shared" si="17"/>
        <v>1</v>
      </c>
      <c r="H258" s="139" t="e">
        <f>VLOOKUP(D258,納品実績2021年度!$B$4:$D$238,3,FALSE)</f>
        <v>#N/A</v>
      </c>
      <c r="I258" s="181" t="e">
        <f t="shared" si="16"/>
        <v>#N/A</v>
      </c>
      <c r="J258" s="183"/>
      <c r="K258" s="186">
        <f t="shared" si="18"/>
        <v>0</v>
      </c>
      <c r="L258" s="225">
        <v>50000</v>
      </c>
      <c r="M258" s="255"/>
    </row>
    <row r="259" spans="1:13" ht="16.5" customHeight="1" x14ac:dyDescent="0.15">
      <c r="A259" s="89"/>
      <c r="B259" s="94" t="s">
        <v>176</v>
      </c>
      <c r="C259" s="56" t="s">
        <v>51</v>
      </c>
      <c r="D259" s="158"/>
      <c r="E259" s="57">
        <v>1</v>
      </c>
      <c r="F259" s="139">
        <v>0</v>
      </c>
      <c r="G259" s="182">
        <f t="shared" si="17"/>
        <v>1</v>
      </c>
      <c r="H259" s="139" t="e">
        <f>VLOOKUP(D259,納品実績2021年度!$B$4:$D$238,3,FALSE)</f>
        <v>#N/A</v>
      </c>
      <c r="I259" s="181" t="e">
        <f t="shared" si="16"/>
        <v>#N/A</v>
      </c>
      <c r="J259" s="183"/>
      <c r="K259" s="186">
        <f t="shared" si="18"/>
        <v>0</v>
      </c>
      <c r="L259" s="225">
        <v>50000</v>
      </c>
      <c r="M259" s="255"/>
    </row>
    <row r="260" spans="1:13" ht="16.5" hidden="1" customHeight="1" x14ac:dyDescent="0.15">
      <c r="A260" s="89"/>
      <c r="B260" s="94" t="s">
        <v>177</v>
      </c>
      <c r="C260" s="56" t="s">
        <v>51</v>
      </c>
      <c r="D260" s="158"/>
      <c r="E260" s="57">
        <v>4</v>
      </c>
      <c r="F260" s="139"/>
      <c r="G260" s="182">
        <f t="shared" si="17"/>
        <v>1</v>
      </c>
      <c r="H260" s="139" t="e">
        <f>VLOOKUP(D260,納品実績2021年度!$B$4:$D$238,3,FALSE)</f>
        <v>#N/A</v>
      </c>
      <c r="I260" s="181" t="e">
        <f t="shared" si="16"/>
        <v>#N/A</v>
      </c>
      <c r="J260" s="183"/>
      <c r="K260" s="186">
        <f t="shared" si="18"/>
        <v>0</v>
      </c>
      <c r="L260" s="225">
        <v>30000</v>
      </c>
      <c r="M260" s="255"/>
    </row>
    <row r="261" spans="1:13" ht="16.5" customHeight="1" x14ac:dyDescent="0.15">
      <c r="A261" s="89"/>
      <c r="B261" s="94" t="s">
        <v>167</v>
      </c>
      <c r="C261" s="56" t="s">
        <v>51</v>
      </c>
      <c r="D261" s="162" t="s">
        <v>596</v>
      </c>
      <c r="E261" s="95">
        <v>16</v>
      </c>
      <c r="F261" s="156">
        <v>3</v>
      </c>
      <c r="G261" s="182">
        <f t="shared" si="17"/>
        <v>4</v>
      </c>
      <c r="H261" s="139">
        <f>VLOOKUP(D261,納品実績2021年度!$B$4:$D$238,3,FALSE)</f>
        <v>3</v>
      </c>
      <c r="I261" s="181" t="str">
        <f t="shared" si="16"/>
        <v>〇</v>
      </c>
      <c r="J261" s="184"/>
      <c r="K261" s="186">
        <f t="shared" si="18"/>
        <v>0</v>
      </c>
      <c r="L261" s="226">
        <v>23000</v>
      </c>
      <c r="M261" s="255"/>
    </row>
    <row r="262" spans="1:13" ht="16.5" customHeight="1" x14ac:dyDescent="0.15">
      <c r="A262" s="89"/>
      <c r="B262" s="94" t="s">
        <v>164</v>
      </c>
      <c r="C262" s="56" t="s">
        <v>51</v>
      </c>
      <c r="D262" s="162" t="s">
        <v>597</v>
      </c>
      <c r="E262" s="95">
        <v>24</v>
      </c>
      <c r="F262" s="156">
        <v>11</v>
      </c>
      <c r="G262" s="182">
        <f t="shared" si="17"/>
        <v>14</v>
      </c>
      <c r="H262" s="139">
        <f>VLOOKUP(D262,納品実績2021年度!$B$4:$D$238,3,FALSE)</f>
        <v>11</v>
      </c>
      <c r="I262" s="181" t="str">
        <f t="shared" si="16"/>
        <v>〇</v>
      </c>
      <c r="J262" s="184"/>
      <c r="K262" s="186">
        <f t="shared" si="18"/>
        <v>0</v>
      </c>
      <c r="L262" s="226">
        <v>12000</v>
      </c>
      <c r="M262" s="255"/>
    </row>
    <row r="263" spans="1:13" ht="16.5" customHeight="1" x14ac:dyDescent="0.15">
      <c r="A263" s="89"/>
      <c r="B263" s="94" t="s">
        <v>165</v>
      </c>
      <c r="C263" s="56" t="s">
        <v>51</v>
      </c>
      <c r="D263" s="162" t="s">
        <v>598</v>
      </c>
      <c r="E263" s="95">
        <v>24</v>
      </c>
      <c r="F263" s="156">
        <v>9</v>
      </c>
      <c r="G263" s="182">
        <f t="shared" si="17"/>
        <v>11</v>
      </c>
      <c r="H263" s="139">
        <f>VLOOKUP(D263,納品実績2021年度!$B$4:$D$238,3,FALSE)</f>
        <v>9</v>
      </c>
      <c r="I263" s="181" t="str">
        <f t="shared" si="16"/>
        <v>〇</v>
      </c>
      <c r="J263" s="184"/>
      <c r="K263" s="186">
        <f t="shared" si="18"/>
        <v>0</v>
      </c>
      <c r="L263" s="226">
        <v>12000</v>
      </c>
      <c r="M263" s="255"/>
    </row>
    <row r="264" spans="1:13" ht="16.5" customHeight="1" x14ac:dyDescent="0.15">
      <c r="A264" s="89"/>
      <c r="B264" s="94" t="s">
        <v>166</v>
      </c>
      <c r="C264" s="56" t="s">
        <v>51</v>
      </c>
      <c r="D264" s="162" t="s">
        <v>599</v>
      </c>
      <c r="E264" s="95">
        <v>32</v>
      </c>
      <c r="F264" s="156">
        <v>9</v>
      </c>
      <c r="G264" s="182">
        <f t="shared" si="17"/>
        <v>11</v>
      </c>
      <c r="H264" s="139">
        <f>VLOOKUP(D264,納品実績2021年度!$B$4:$D$238,3,FALSE)</f>
        <v>9</v>
      </c>
      <c r="I264" s="181" t="str">
        <f t="shared" si="16"/>
        <v>〇</v>
      </c>
      <c r="J264" s="184"/>
      <c r="K264" s="186">
        <f t="shared" si="18"/>
        <v>0</v>
      </c>
      <c r="L264" s="226">
        <v>12000</v>
      </c>
      <c r="M264" s="255"/>
    </row>
    <row r="265" spans="1:13" ht="16.5" customHeight="1" x14ac:dyDescent="0.15">
      <c r="A265" s="89"/>
      <c r="B265" s="94" t="s">
        <v>168</v>
      </c>
      <c r="C265" s="56" t="s">
        <v>51</v>
      </c>
      <c r="D265" s="162" t="s">
        <v>600</v>
      </c>
      <c r="E265" s="95">
        <v>56</v>
      </c>
      <c r="F265" s="156">
        <v>8</v>
      </c>
      <c r="G265" s="182">
        <f t="shared" si="17"/>
        <v>10</v>
      </c>
      <c r="H265" s="139">
        <f>VLOOKUP(D265,納品実績2021年度!$B$4:$D$238,3,FALSE)</f>
        <v>8</v>
      </c>
      <c r="I265" s="181" t="str">
        <f t="shared" si="16"/>
        <v>〇</v>
      </c>
      <c r="J265" s="184"/>
      <c r="K265" s="186">
        <f t="shared" si="18"/>
        <v>0</v>
      </c>
      <c r="L265" s="226">
        <v>70000</v>
      </c>
      <c r="M265" s="255"/>
    </row>
    <row r="266" spans="1:13" ht="16.5" customHeight="1" x14ac:dyDescent="0.15">
      <c r="A266" s="89"/>
      <c r="B266" s="94" t="s">
        <v>179</v>
      </c>
      <c r="C266" s="56" t="s">
        <v>9</v>
      </c>
      <c r="D266" s="162" t="s">
        <v>488</v>
      </c>
      <c r="E266" s="95">
        <v>3</v>
      </c>
      <c r="F266" s="156">
        <v>2</v>
      </c>
      <c r="G266" s="182">
        <f t="shared" si="17"/>
        <v>3</v>
      </c>
      <c r="H266" s="139">
        <f>VLOOKUP(D266,納品実績2021年度!$B$4:$D$238,3,FALSE)</f>
        <v>2</v>
      </c>
      <c r="I266" s="181" t="str">
        <f t="shared" si="16"/>
        <v>〇</v>
      </c>
      <c r="J266" s="184"/>
      <c r="K266" s="186">
        <f t="shared" si="18"/>
        <v>0</v>
      </c>
      <c r="L266" s="226">
        <v>15000</v>
      </c>
      <c r="M266" s="255"/>
    </row>
    <row r="267" spans="1:13" ht="16.5" customHeight="1" x14ac:dyDescent="0.15">
      <c r="A267" s="89"/>
      <c r="B267" s="94" t="s">
        <v>1403</v>
      </c>
      <c r="C267" s="56" t="s">
        <v>9</v>
      </c>
      <c r="D267" s="162" t="s">
        <v>489</v>
      </c>
      <c r="E267" s="95">
        <v>2</v>
      </c>
      <c r="F267" s="156">
        <v>1</v>
      </c>
      <c r="G267" s="182">
        <v>3</v>
      </c>
      <c r="H267" s="139">
        <f>VLOOKUP(D267,納品実績2021年度!$B$4:$D$238,3,FALSE)</f>
        <v>1</v>
      </c>
      <c r="I267" s="181" t="str">
        <f t="shared" si="16"/>
        <v>〇</v>
      </c>
      <c r="J267" s="184"/>
      <c r="K267" s="186">
        <f t="shared" si="18"/>
        <v>0</v>
      </c>
      <c r="L267" s="226">
        <v>12000</v>
      </c>
      <c r="M267" s="255"/>
    </row>
    <row r="268" spans="1:13" ht="16.5" hidden="1" customHeight="1" x14ac:dyDescent="0.15">
      <c r="A268" s="89"/>
      <c r="B268" s="94" t="s">
        <v>181</v>
      </c>
      <c r="C268" s="56" t="s">
        <v>51</v>
      </c>
      <c r="D268" s="162"/>
      <c r="E268" s="95">
        <v>6</v>
      </c>
      <c r="F268" s="156"/>
      <c r="G268" s="182">
        <f t="shared" si="17"/>
        <v>1</v>
      </c>
      <c r="H268" s="139" t="e">
        <f>VLOOKUP(D268,納品実績2021年度!$B$4:$D$238,3,FALSE)</f>
        <v>#N/A</v>
      </c>
      <c r="I268" s="181" t="e">
        <f t="shared" si="16"/>
        <v>#N/A</v>
      </c>
      <c r="J268" s="184"/>
      <c r="K268" s="186">
        <f t="shared" si="18"/>
        <v>0</v>
      </c>
      <c r="L268" s="226"/>
      <c r="M268" s="255"/>
    </row>
    <row r="269" spans="1:13" ht="16.5" customHeight="1" x14ac:dyDescent="0.15">
      <c r="A269" s="89"/>
      <c r="B269" s="94" t="s">
        <v>181</v>
      </c>
      <c r="C269" s="56" t="s">
        <v>9</v>
      </c>
      <c r="D269" s="162" t="s">
        <v>491</v>
      </c>
      <c r="E269" s="95">
        <v>2</v>
      </c>
      <c r="F269" s="156">
        <v>0</v>
      </c>
      <c r="G269" s="182">
        <v>3</v>
      </c>
      <c r="H269" s="139" t="e">
        <f>VLOOKUP(D269,納品実績2021年度!$B$4:$D$238,3,FALSE)</f>
        <v>#N/A</v>
      </c>
      <c r="I269" s="181" t="e">
        <f t="shared" si="16"/>
        <v>#N/A</v>
      </c>
      <c r="J269" s="184"/>
      <c r="K269" s="186">
        <f t="shared" si="18"/>
        <v>0</v>
      </c>
      <c r="L269" s="226">
        <v>12000</v>
      </c>
      <c r="M269" s="255"/>
    </row>
    <row r="270" spans="1:13" ht="16.5" customHeight="1" x14ac:dyDescent="0.15">
      <c r="A270" s="89"/>
      <c r="B270" s="94" t="s">
        <v>182</v>
      </c>
      <c r="C270" s="71" t="s">
        <v>15</v>
      </c>
      <c r="D270" s="162" t="s">
        <v>490</v>
      </c>
      <c r="E270" s="99">
        <v>2</v>
      </c>
      <c r="F270" s="156">
        <v>2</v>
      </c>
      <c r="G270" s="182">
        <f t="shared" si="17"/>
        <v>3</v>
      </c>
      <c r="H270" s="139">
        <f>VLOOKUP(D270,納品実績2021年度!$B$4:$D$238,3,FALSE)</f>
        <v>2</v>
      </c>
      <c r="I270" s="181" t="str">
        <f t="shared" si="16"/>
        <v>〇</v>
      </c>
      <c r="J270" s="184"/>
      <c r="K270" s="186">
        <f t="shared" si="18"/>
        <v>0</v>
      </c>
      <c r="L270" s="226">
        <v>12000</v>
      </c>
      <c r="M270" s="255"/>
    </row>
    <row r="271" spans="1:13" ht="16.5" customHeight="1" x14ac:dyDescent="0.15">
      <c r="A271" s="89"/>
      <c r="B271" s="102" t="s">
        <v>562</v>
      </c>
      <c r="C271" s="71" t="s">
        <v>51</v>
      </c>
      <c r="D271" s="163" t="s">
        <v>595</v>
      </c>
      <c r="E271" s="99"/>
      <c r="F271" s="156">
        <v>16</v>
      </c>
      <c r="G271" s="182">
        <f t="shared" si="17"/>
        <v>20</v>
      </c>
      <c r="H271" s="139">
        <f>VLOOKUP(D271,納品実績2021年度!$B$4:$D$238,3,FALSE)</f>
        <v>16</v>
      </c>
      <c r="I271" s="181" t="str">
        <f t="shared" si="16"/>
        <v>〇</v>
      </c>
      <c r="J271" s="184"/>
      <c r="K271" s="186">
        <f t="shared" si="18"/>
        <v>0</v>
      </c>
      <c r="L271" s="227"/>
      <c r="M271" s="255"/>
    </row>
    <row r="272" spans="1:13" ht="16.5" customHeight="1" thickBot="1" x14ac:dyDescent="0.2">
      <c r="A272" s="122"/>
      <c r="B272" s="247" t="s">
        <v>178</v>
      </c>
      <c r="C272" s="84" t="s">
        <v>15</v>
      </c>
      <c r="D272" s="228" t="s">
        <v>563</v>
      </c>
      <c r="E272" s="229">
        <v>16</v>
      </c>
      <c r="F272" s="230">
        <v>1</v>
      </c>
      <c r="G272" s="231">
        <f t="shared" si="17"/>
        <v>1</v>
      </c>
      <c r="H272" s="114">
        <f>VLOOKUP(D272,納品実績2021年度!$B$4:$D$238,3,FALSE)</f>
        <v>1</v>
      </c>
      <c r="I272" s="232" t="str">
        <f t="shared" si="16"/>
        <v>〇</v>
      </c>
      <c r="J272" s="233"/>
      <c r="K272" s="234">
        <f t="shared" si="18"/>
        <v>0</v>
      </c>
      <c r="L272" s="235">
        <v>25000</v>
      </c>
      <c r="M272" s="255"/>
    </row>
    <row r="273" spans="1:13" ht="16.5" customHeight="1" x14ac:dyDescent="0.15">
      <c r="A273" s="145" t="s">
        <v>148</v>
      </c>
      <c r="B273" s="153" t="s">
        <v>1404</v>
      </c>
      <c r="C273" s="91" t="s">
        <v>9</v>
      </c>
      <c r="D273" s="161" t="s">
        <v>548</v>
      </c>
      <c r="E273" s="81">
        <v>3</v>
      </c>
      <c r="F273" s="139">
        <v>2</v>
      </c>
      <c r="G273" s="192">
        <f t="shared" si="17"/>
        <v>3</v>
      </c>
      <c r="H273" s="139">
        <f>VLOOKUP(D273,納品実績2021年度!$B$4:$D$238,3,FALSE)</f>
        <v>2</v>
      </c>
      <c r="I273" s="181" t="str">
        <f t="shared" si="16"/>
        <v>〇</v>
      </c>
      <c r="J273" s="193"/>
      <c r="K273" s="194">
        <f t="shared" si="18"/>
        <v>0</v>
      </c>
      <c r="L273" s="206">
        <v>3500</v>
      </c>
      <c r="M273" s="255"/>
    </row>
    <row r="274" spans="1:13" ht="16.5" customHeight="1" x14ac:dyDescent="0.15">
      <c r="A274" s="145"/>
      <c r="B274" s="94" t="s">
        <v>545</v>
      </c>
      <c r="C274" s="56" t="s">
        <v>9</v>
      </c>
      <c r="D274" s="161" t="s">
        <v>549</v>
      </c>
      <c r="E274" s="57">
        <v>2</v>
      </c>
      <c r="F274" s="139">
        <v>1</v>
      </c>
      <c r="G274" s="182">
        <f t="shared" si="17"/>
        <v>1</v>
      </c>
      <c r="H274" s="139">
        <f>VLOOKUP(D274,納品実績2021年度!$B$4:$D$238,3,FALSE)</f>
        <v>1</v>
      </c>
      <c r="I274" s="181" t="str">
        <f t="shared" ref="I274:I298" si="19">IF(F274=H274,"〇","×")</f>
        <v>〇</v>
      </c>
      <c r="J274" s="183"/>
      <c r="K274" s="186">
        <f t="shared" si="18"/>
        <v>0</v>
      </c>
      <c r="L274" s="200">
        <v>3000</v>
      </c>
      <c r="M274" s="255"/>
    </row>
    <row r="275" spans="1:13" ht="16.5" customHeight="1" x14ac:dyDescent="0.15">
      <c r="A275" s="145"/>
      <c r="B275" s="94" t="s">
        <v>546</v>
      </c>
      <c r="C275" s="56" t="s">
        <v>15</v>
      </c>
      <c r="D275" s="161" t="s">
        <v>550</v>
      </c>
      <c r="E275" s="57">
        <v>2</v>
      </c>
      <c r="F275" s="139">
        <v>1</v>
      </c>
      <c r="G275" s="182">
        <f t="shared" ref="G275:G298" si="20">IF(F275=0,1,IF(F275=1,1,ROUNDUP(F275*1.2,)))</f>
        <v>1</v>
      </c>
      <c r="H275" s="139">
        <f>VLOOKUP(D275,納品実績2021年度!$B$4:$D$238,3,FALSE)</f>
        <v>1</v>
      </c>
      <c r="I275" s="181" t="str">
        <f t="shared" si="19"/>
        <v>〇</v>
      </c>
      <c r="J275" s="183"/>
      <c r="K275" s="186">
        <f t="shared" ref="K275:K298" si="21">G275*J275</f>
        <v>0</v>
      </c>
      <c r="L275" s="200">
        <v>3000</v>
      </c>
      <c r="M275" s="255"/>
    </row>
    <row r="276" spans="1:13" ht="16.5" customHeight="1" x14ac:dyDescent="0.15">
      <c r="A276" s="145"/>
      <c r="B276" s="94" t="s">
        <v>547</v>
      </c>
      <c r="C276" s="56" t="s">
        <v>15</v>
      </c>
      <c r="D276" s="161" t="s">
        <v>551</v>
      </c>
      <c r="E276" s="57">
        <v>2</v>
      </c>
      <c r="F276" s="139">
        <v>1</v>
      </c>
      <c r="G276" s="182">
        <f t="shared" si="20"/>
        <v>1</v>
      </c>
      <c r="H276" s="139">
        <f>VLOOKUP(D276,納品実績2021年度!$B$4:$D$238,3,FALSE)</f>
        <v>1</v>
      </c>
      <c r="I276" s="181" t="str">
        <f t="shared" si="19"/>
        <v>〇</v>
      </c>
      <c r="J276" s="183"/>
      <c r="K276" s="186">
        <f t="shared" si="21"/>
        <v>0</v>
      </c>
      <c r="L276" s="200">
        <v>3000</v>
      </c>
      <c r="M276" s="255"/>
    </row>
    <row r="277" spans="1:13" ht="16.5" customHeight="1" thickBot="1" x14ac:dyDescent="0.2">
      <c r="A277" s="145"/>
      <c r="B277" s="94" t="s">
        <v>558</v>
      </c>
      <c r="C277" s="56" t="s">
        <v>15</v>
      </c>
      <c r="D277" s="161" t="s">
        <v>559</v>
      </c>
      <c r="E277" s="57"/>
      <c r="F277" s="139">
        <v>2</v>
      </c>
      <c r="G277" s="182">
        <f t="shared" si="20"/>
        <v>3</v>
      </c>
      <c r="H277" s="139">
        <f>VLOOKUP(D277,納品実績2021年度!$B$4:$D$238,3,FALSE)</f>
        <v>2</v>
      </c>
      <c r="I277" s="181" t="str">
        <f t="shared" si="19"/>
        <v>〇</v>
      </c>
      <c r="J277" s="183"/>
      <c r="K277" s="186">
        <f t="shared" si="21"/>
        <v>0</v>
      </c>
      <c r="L277" s="200"/>
      <c r="M277" s="255"/>
    </row>
    <row r="278" spans="1:13" ht="16.5" hidden="1" customHeight="1" x14ac:dyDescent="0.15">
      <c r="A278" s="145"/>
      <c r="B278" s="94" t="s">
        <v>267</v>
      </c>
      <c r="C278" s="56" t="s">
        <v>15</v>
      </c>
      <c r="D278" s="158"/>
      <c r="E278" s="57">
        <v>4</v>
      </c>
      <c r="F278" s="139"/>
      <c r="G278" s="182">
        <f t="shared" si="20"/>
        <v>1</v>
      </c>
      <c r="H278" s="139" t="e">
        <f>VLOOKUP(D278,納品実績2021年度!$B$4:$D$238,3,FALSE)</f>
        <v>#N/A</v>
      </c>
      <c r="I278" s="181" t="e">
        <f t="shared" si="19"/>
        <v>#N/A</v>
      </c>
      <c r="J278" s="183"/>
      <c r="K278" s="186">
        <f t="shared" si="21"/>
        <v>0</v>
      </c>
      <c r="L278" s="200"/>
      <c r="M278" s="255"/>
    </row>
    <row r="279" spans="1:13" ht="16.5" hidden="1" customHeight="1" thickBot="1" x14ac:dyDescent="0.2">
      <c r="A279" s="145"/>
      <c r="B279" s="102" t="s">
        <v>268</v>
      </c>
      <c r="C279" s="71" t="s">
        <v>15</v>
      </c>
      <c r="D279" s="159"/>
      <c r="E279" s="63">
        <v>2</v>
      </c>
      <c r="F279" s="139"/>
      <c r="G279" s="182">
        <f t="shared" si="20"/>
        <v>1</v>
      </c>
      <c r="H279" s="139" t="e">
        <f>VLOOKUP(D279,納品実績2021年度!$B$4:$D$238,3,FALSE)</f>
        <v>#N/A</v>
      </c>
      <c r="I279" s="181" t="e">
        <f t="shared" si="19"/>
        <v>#N/A</v>
      </c>
      <c r="J279" s="183"/>
      <c r="K279" s="186">
        <f t="shared" si="21"/>
        <v>0</v>
      </c>
      <c r="L279" s="204"/>
      <c r="M279" s="255"/>
    </row>
    <row r="280" spans="1:13" ht="16.5" hidden="1" customHeight="1" x14ac:dyDescent="0.15">
      <c r="A280" s="146" t="s">
        <v>152</v>
      </c>
      <c r="B280" s="151" t="s">
        <v>162</v>
      </c>
      <c r="C280" s="140" t="s">
        <v>51</v>
      </c>
      <c r="D280" s="157"/>
      <c r="E280" s="141">
        <v>4</v>
      </c>
      <c r="F280" s="155"/>
      <c r="G280" s="182">
        <f t="shared" si="20"/>
        <v>1</v>
      </c>
      <c r="H280" s="139" t="e">
        <f>VLOOKUP(D280,納品実績2021年度!$B$4:$D$238,3,FALSE)</f>
        <v>#N/A</v>
      </c>
      <c r="I280" s="181" t="e">
        <f t="shared" si="19"/>
        <v>#N/A</v>
      </c>
      <c r="J280" s="183"/>
      <c r="K280" s="186">
        <f t="shared" si="21"/>
        <v>0</v>
      </c>
      <c r="L280" s="207"/>
      <c r="M280" s="255"/>
    </row>
    <row r="281" spans="1:13" ht="16.5" hidden="1" customHeight="1" thickBot="1" x14ac:dyDescent="0.2">
      <c r="A281" s="145"/>
      <c r="B281" s="166" t="s">
        <v>160</v>
      </c>
      <c r="C281" s="138" t="s">
        <v>51</v>
      </c>
      <c r="D281" s="165"/>
      <c r="E281" s="139">
        <v>4</v>
      </c>
      <c r="F281" s="139"/>
      <c r="G281" s="211">
        <f t="shared" si="20"/>
        <v>1</v>
      </c>
      <c r="H281" s="139" t="e">
        <f>VLOOKUP(D281,納品実績2021年度!$B$4:$D$238,3,FALSE)</f>
        <v>#N/A</v>
      </c>
      <c r="I281" s="181" t="e">
        <f t="shared" si="19"/>
        <v>#N/A</v>
      </c>
      <c r="J281" s="212"/>
      <c r="K281" s="186">
        <f t="shared" si="21"/>
        <v>0</v>
      </c>
      <c r="L281" s="208"/>
      <c r="M281" s="255"/>
    </row>
    <row r="282" spans="1:13" ht="16.5" customHeight="1" thickBot="1" x14ac:dyDescent="0.2">
      <c r="A282" s="213" t="s">
        <v>276</v>
      </c>
      <c r="B282" s="249" t="s">
        <v>277</v>
      </c>
      <c r="C282" s="106" t="s">
        <v>51</v>
      </c>
      <c r="D282" s="214" t="s">
        <v>590</v>
      </c>
      <c r="E282" s="107">
        <v>3</v>
      </c>
      <c r="F282" s="107">
        <v>3</v>
      </c>
      <c r="G282" s="215">
        <f t="shared" si="20"/>
        <v>4</v>
      </c>
      <c r="H282" s="107">
        <f>VLOOKUP(D282,納品実績2021年度!$B$4:$D$238,3,FALSE)</f>
        <v>3</v>
      </c>
      <c r="I282" s="216" t="str">
        <f t="shared" si="19"/>
        <v>〇</v>
      </c>
      <c r="J282" s="217"/>
      <c r="K282" s="186">
        <f t="shared" si="21"/>
        <v>0</v>
      </c>
      <c r="L282" s="218"/>
      <c r="M282" s="255"/>
    </row>
    <row r="283" spans="1:13" ht="16.5" hidden="1" customHeight="1" x14ac:dyDescent="0.15">
      <c r="A283" s="167" t="s">
        <v>158</v>
      </c>
      <c r="B283" s="153" t="s">
        <v>278</v>
      </c>
      <c r="C283" s="91" t="s">
        <v>15</v>
      </c>
      <c r="D283" s="161"/>
      <c r="E283" s="81">
        <v>3</v>
      </c>
      <c r="F283" s="139"/>
      <c r="G283" s="192">
        <f t="shared" si="20"/>
        <v>1</v>
      </c>
      <c r="H283" s="139" t="e">
        <f>VLOOKUP(D283,納品実績2021年度!$B$4:$D$238,3,FALSE)</f>
        <v>#N/A</v>
      </c>
      <c r="I283" s="181" t="e">
        <f t="shared" si="19"/>
        <v>#N/A</v>
      </c>
      <c r="J283" s="193"/>
      <c r="K283" s="186">
        <f t="shared" si="21"/>
        <v>0</v>
      </c>
      <c r="L283" s="206"/>
      <c r="M283" s="255"/>
    </row>
    <row r="284" spans="1:13" ht="16.5" hidden="1" customHeight="1" thickBot="1" x14ac:dyDescent="0.2">
      <c r="A284" s="142"/>
      <c r="B284" s="154" t="s">
        <v>279</v>
      </c>
      <c r="C284" s="143" t="s">
        <v>51</v>
      </c>
      <c r="D284" s="164"/>
      <c r="E284" s="144">
        <v>2</v>
      </c>
      <c r="F284" s="144"/>
      <c r="G284" s="182">
        <f t="shared" si="20"/>
        <v>1</v>
      </c>
      <c r="H284" s="139" t="e">
        <f>VLOOKUP(D284,納品実績2021年度!$B$4:$D$238,3,FALSE)</f>
        <v>#N/A</v>
      </c>
      <c r="I284" s="181" t="e">
        <f t="shared" si="19"/>
        <v>#N/A</v>
      </c>
      <c r="J284" s="183"/>
      <c r="K284" s="186">
        <f t="shared" si="21"/>
        <v>0</v>
      </c>
      <c r="L284" s="209"/>
      <c r="M284" s="255"/>
    </row>
    <row r="285" spans="1:13" ht="16.5" hidden="1" customHeight="1" x14ac:dyDescent="0.15">
      <c r="A285" s="187" t="s">
        <v>269</v>
      </c>
      <c r="B285" s="153" t="s">
        <v>270</v>
      </c>
      <c r="C285" s="91" t="s">
        <v>51</v>
      </c>
      <c r="D285" s="161"/>
      <c r="E285" s="81">
        <v>3</v>
      </c>
      <c r="F285" s="139"/>
      <c r="G285" s="182">
        <f t="shared" si="20"/>
        <v>1</v>
      </c>
      <c r="H285" s="139" t="e">
        <f>VLOOKUP(D285,納品実績2021年度!$B$4:$D$238,3,FALSE)</f>
        <v>#N/A</v>
      </c>
      <c r="I285" s="181" t="e">
        <f t="shared" si="19"/>
        <v>#N/A</v>
      </c>
      <c r="J285" s="183"/>
      <c r="K285" s="186">
        <f t="shared" si="21"/>
        <v>0</v>
      </c>
      <c r="L285" s="210"/>
      <c r="M285" s="255"/>
    </row>
    <row r="286" spans="1:13" ht="16.5" hidden="1" customHeight="1" x14ac:dyDescent="0.15">
      <c r="A286" s="187"/>
      <c r="B286" s="153" t="s">
        <v>271</v>
      </c>
      <c r="C286" s="91" t="s">
        <v>51</v>
      </c>
      <c r="D286" s="161"/>
      <c r="E286" s="81">
        <v>3</v>
      </c>
      <c r="F286" s="139"/>
      <c r="G286" s="182">
        <f t="shared" si="20"/>
        <v>1</v>
      </c>
      <c r="H286" s="139" t="e">
        <f>VLOOKUP(D286,納品実績2021年度!$B$4:$D$238,3,FALSE)</f>
        <v>#N/A</v>
      </c>
      <c r="I286" s="181" t="e">
        <f t="shared" si="19"/>
        <v>#N/A</v>
      </c>
      <c r="J286" s="183"/>
      <c r="K286" s="186">
        <f t="shared" si="21"/>
        <v>0</v>
      </c>
      <c r="L286" s="210"/>
      <c r="M286" s="255"/>
    </row>
    <row r="287" spans="1:13" ht="16.5" hidden="1" customHeight="1" x14ac:dyDescent="0.15">
      <c r="A287" s="187"/>
      <c r="B287" s="153" t="s">
        <v>272</v>
      </c>
      <c r="C287" s="91" t="s">
        <v>51</v>
      </c>
      <c r="D287" s="161"/>
      <c r="E287" s="81">
        <v>3</v>
      </c>
      <c r="F287" s="139"/>
      <c r="G287" s="182">
        <f t="shared" si="20"/>
        <v>1</v>
      </c>
      <c r="H287" s="139" t="e">
        <f>VLOOKUP(D287,納品実績2021年度!$B$4:$D$238,3,FALSE)</f>
        <v>#N/A</v>
      </c>
      <c r="I287" s="181" t="e">
        <f t="shared" si="19"/>
        <v>#N/A</v>
      </c>
      <c r="J287" s="183"/>
      <c r="K287" s="186">
        <f t="shared" si="21"/>
        <v>0</v>
      </c>
      <c r="L287" s="210"/>
      <c r="M287" s="255"/>
    </row>
    <row r="288" spans="1:13" ht="16.5" customHeight="1" x14ac:dyDescent="0.15">
      <c r="A288" s="187" t="s">
        <v>269</v>
      </c>
      <c r="B288" s="153" t="s">
        <v>422</v>
      </c>
      <c r="C288" s="91" t="s">
        <v>15</v>
      </c>
      <c r="D288" s="161" t="s">
        <v>423</v>
      </c>
      <c r="E288" s="81"/>
      <c r="F288" s="139">
        <v>1</v>
      </c>
      <c r="G288" s="182">
        <f t="shared" si="20"/>
        <v>1</v>
      </c>
      <c r="H288" s="139">
        <f>VLOOKUP(D288,納品実績2021年度!$B$4:$D$238,3,FALSE)</f>
        <v>1</v>
      </c>
      <c r="I288" s="181" t="str">
        <f t="shared" si="19"/>
        <v>〇</v>
      </c>
      <c r="J288" s="183"/>
      <c r="K288" s="186">
        <f t="shared" si="21"/>
        <v>0</v>
      </c>
      <c r="L288" s="210"/>
      <c r="M288" s="255"/>
    </row>
    <row r="289" spans="1:13" ht="16.5" customHeight="1" x14ac:dyDescent="0.15">
      <c r="A289" s="187"/>
      <c r="B289" s="153" t="s">
        <v>424</v>
      </c>
      <c r="C289" s="91" t="s">
        <v>15</v>
      </c>
      <c r="D289" s="161" t="s">
        <v>426</v>
      </c>
      <c r="E289" s="81"/>
      <c r="F289" s="139">
        <v>1</v>
      </c>
      <c r="G289" s="182">
        <f t="shared" si="20"/>
        <v>1</v>
      </c>
      <c r="H289" s="139">
        <f>VLOOKUP(D289,納品実績2021年度!$B$4:$D$238,3,FALSE)</f>
        <v>1</v>
      </c>
      <c r="I289" s="181" t="str">
        <f t="shared" si="19"/>
        <v>〇</v>
      </c>
      <c r="J289" s="183"/>
      <c r="K289" s="186">
        <f t="shared" si="21"/>
        <v>0</v>
      </c>
      <c r="L289" s="210"/>
      <c r="M289" s="255"/>
    </row>
    <row r="290" spans="1:13" ht="16.5" customHeight="1" x14ac:dyDescent="0.15">
      <c r="A290" s="187"/>
      <c r="B290" s="153" t="s">
        <v>425</v>
      </c>
      <c r="C290" s="91" t="s">
        <v>15</v>
      </c>
      <c r="D290" s="161" t="s">
        <v>427</v>
      </c>
      <c r="E290" s="81"/>
      <c r="F290" s="139">
        <v>1</v>
      </c>
      <c r="G290" s="182">
        <f t="shared" si="20"/>
        <v>1</v>
      </c>
      <c r="H290" s="139">
        <f>VLOOKUP(D290,納品実績2021年度!$B$4:$D$238,3,FALSE)</f>
        <v>1</v>
      </c>
      <c r="I290" s="181" t="str">
        <f t="shared" si="19"/>
        <v>〇</v>
      </c>
      <c r="J290" s="183"/>
      <c r="K290" s="186">
        <f t="shared" si="21"/>
        <v>0</v>
      </c>
      <c r="L290" s="210"/>
      <c r="M290" s="255"/>
    </row>
    <row r="291" spans="1:13" ht="16.5" customHeight="1" x14ac:dyDescent="0.15">
      <c r="A291" s="187"/>
      <c r="B291" s="153" t="s">
        <v>418</v>
      </c>
      <c r="C291" s="91" t="s">
        <v>15</v>
      </c>
      <c r="D291" s="161" t="s">
        <v>419</v>
      </c>
      <c r="E291" s="81"/>
      <c r="F291" s="139">
        <v>1</v>
      </c>
      <c r="G291" s="182">
        <f t="shared" si="20"/>
        <v>1</v>
      </c>
      <c r="H291" s="139">
        <f>VLOOKUP(D291,納品実績2021年度!$B$4:$D$238,3,FALSE)</f>
        <v>1</v>
      </c>
      <c r="I291" s="181" t="str">
        <f t="shared" si="19"/>
        <v>〇</v>
      </c>
      <c r="J291" s="183"/>
      <c r="K291" s="186">
        <f t="shared" si="21"/>
        <v>0</v>
      </c>
      <c r="L291" s="210"/>
      <c r="M291" s="255"/>
    </row>
    <row r="292" spans="1:13" ht="16.5" customHeight="1" x14ac:dyDescent="0.15">
      <c r="A292" s="187"/>
      <c r="B292" s="153" t="s">
        <v>414</v>
      </c>
      <c r="C292" s="91" t="s">
        <v>15</v>
      </c>
      <c r="D292" s="161" t="s">
        <v>415</v>
      </c>
      <c r="E292" s="81">
        <v>3</v>
      </c>
      <c r="F292" s="139">
        <v>3</v>
      </c>
      <c r="G292" s="182">
        <f t="shared" si="20"/>
        <v>4</v>
      </c>
      <c r="H292" s="139">
        <f>VLOOKUP(D292,納品実績2021年度!$B$4:$D$238,3,FALSE)</f>
        <v>3</v>
      </c>
      <c r="I292" s="181" t="str">
        <f t="shared" si="19"/>
        <v>〇</v>
      </c>
      <c r="J292" s="183"/>
      <c r="K292" s="186">
        <f t="shared" si="21"/>
        <v>0</v>
      </c>
      <c r="L292" s="210"/>
      <c r="M292" s="255"/>
    </row>
    <row r="293" spans="1:13" ht="16.5" customHeight="1" x14ac:dyDescent="0.15">
      <c r="A293" s="187"/>
      <c r="B293" s="153" t="s">
        <v>416</v>
      </c>
      <c r="C293" s="91" t="s">
        <v>15</v>
      </c>
      <c r="D293" s="161" t="s">
        <v>417</v>
      </c>
      <c r="E293" s="81"/>
      <c r="F293" s="139">
        <v>3</v>
      </c>
      <c r="G293" s="182">
        <f t="shared" si="20"/>
        <v>4</v>
      </c>
      <c r="H293" s="139">
        <f>VLOOKUP(D293,納品実績2021年度!$B$4:$D$238,3,FALSE)</f>
        <v>3</v>
      </c>
      <c r="I293" s="181" t="str">
        <f t="shared" si="19"/>
        <v>〇</v>
      </c>
      <c r="J293" s="183"/>
      <c r="K293" s="186">
        <f t="shared" si="21"/>
        <v>0</v>
      </c>
      <c r="L293" s="210"/>
      <c r="M293" s="255"/>
    </row>
    <row r="294" spans="1:13" ht="16.5" hidden="1" customHeight="1" x14ac:dyDescent="0.15">
      <c r="A294" s="187"/>
      <c r="B294" s="153" t="s">
        <v>273</v>
      </c>
      <c r="C294" s="91" t="s">
        <v>15</v>
      </c>
      <c r="D294" s="161"/>
      <c r="E294" s="81">
        <v>1</v>
      </c>
      <c r="F294" s="139"/>
      <c r="G294" s="182">
        <f t="shared" si="20"/>
        <v>1</v>
      </c>
      <c r="H294" s="139" t="e">
        <f>VLOOKUP(D294,納品実績2021年度!$B$4:$D$238,3,FALSE)</f>
        <v>#N/A</v>
      </c>
      <c r="I294" s="181" t="e">
        <f t="shared" si="19"/>
        <v>#N/A</v>
      </c>
      <c r="J294" s="183"/>
      <c r="K294" s="186">
        <f t="shared" si="21"/>
        <v>0</v>
      </c>
      <c r="L294" s="210"/>
      <c r="M294" s="255"/>
    </row>
    <row r="295" spans="1:13" ht="16.5" customHeight="1" x14ac:dyDescent="0.15">
      <c r="A295" s="187"/>
      <c r="B295" s="153" t="s">
        <v>420</v>
      </c>
      <c r="C295" s="91" t="s">
        <v>15</v>
      </c>
      <c r="D295" s="161" t="s">
        <v>421</v>
      </c>
      <c r="E295" s="81"/>
      <c r="F295" s="139">
        <v>1</v>
      </c>
      <c r="G295" s="182">
        <f t="shared" si="20"/>
        <v>1</v>
      </c>
      <c r="H295" s="139">
        <f>VLOOKUP(D295,納品実績2021年度!$B$4:$D$238,3,FALSE)</f>
        <v>1</v>
      </c>
      <c r="I295" s="181" t="str">
        <f t="shared" si="19"/>
        <v>〇</v>
      </c>
      <c r="J295" s="183"/>
      <c r="K295" s="186">
        <f t="shared" si="21"/>
        <v>0</v>
      </c>
      <c r="L295" s="210"/>
      <c r="M295" s="255"/>
    </row>
    <row r="296" spans="1:13" ht="16.5" hidden="1" customHeight="1" x14ac:dyDescent="0.15">
      <c r="A296" s="188"/>
      <c r="B296" s="94" t="s">
        <v>274</v>
      </c>
      <c r="C296" s="56" t="s">
        <v>15</v>
      </c>
      <c r="D296" s="158"/>
      <c r="E296" s="57">
        <v>2</v>
      </c>
      <c r="F296" s="139"/>
      <c r="G296" s="182">
        <f t="shared" si="20"/>
        <v>1</v>
      </c>
      <c r="H296" s="139" t="e">
        <f>VLOOKUP(D296,納品実績2021年度!$B$4:$D$238,3,FALSE)</f>
        <v>#N/A</v>
      </c>
      <c r="I296" s="181" t="e">
        <f t="shared" si="19"/>
        <v>#N/A</v>
      </c>
      <c r="J296" s="183"/>
      <c r="K296" s="186">
        <f t="shared" si="21"/>
        <v>0</v>
      </c>
      <c r="L296" s="201"/>
      <c r="M296" s="255"/>
    </row>
    <row r="297" spans="1:13" ht="16.5" hidden="1" customHeight="1" x14ac:dyDescent="0.15">
      <c r="A297" s="187"/>
      <c r="B297" s="153" t="s">
        <v>275</v>
      </c>
      <c r="C297" s="91" t="s">
        <v>15</v>
      </c>
      <c r="D297" s="161"/>
      <c r="E297" s="81">
        <v>4</v>
      </c>
      <c r="F297" s="139"/>
      <c r="G297" s="182">
        <f t="shared" si="20"/>
        <v>1</v>
      </c>
      <c r="H297" s="139" t="e">
        <f>VLOOKUP(D297,納品実績2021年度!$B$4:$D$238,3,FALSE)</f>
        <v>#N/A</v>
      </c>
      <c r="I297" s="181" t="e">
        <f t="shared" si="19"/>
        <v>#N/A</v>
      </c>
      <c r="J297" s="183"/>
      <c r="K297" s="186">
        <f t="shared" si="21"/>
        <v>0</v>
      </c>
      <c r="L297" s="210"/>
      <c r="M297" s="255"/>
    </row>
    <row r="298" spans="1:13" ht="16.5" customHeight="1" thickBot="1" x14ac:dyDescent="0.2">
      <c r="A298" s="142"/>
      <c r="B298" s="154" t="s">
        <v>591</v>
      </c>
      <c r="C298" s="143" t="s">
        <v>51</v>
      </c>
      <c r="D298" s="164" t="s">
        <v>592</v>
      </c>
      <c r="E298" s="144">
        <v>4</v>
      </c>
      <c r="F298" s="144">
        <v>1</v>
      </c>
      <c r="G298" s="189">
        <f t="shared" si="20"/>
        <v>1</v>
      </c>
      <c r="H298" s="144">
        <f>VLOOKUP(D298,納品実績2021年度!$B$4:$D$238,3,FALSE)</f>
        <v>1</v>
      </c>
      <c r="I298" s="190" t="str">
        <f t="shared" si="19"/>
        <v>〇</v>
      </c>
      <c r="J298" s="191"/>
      <c r="K298" s="186">
        <f t="shared" si="21"/>
        <v>0</v>
      </c>
      <c r="L298" s="209"/>
      <c r="M298" s="256" t="s">
        <v>1409</v>
      </c>
    </row>
    <row r="299" spans="1:13" ht="16.5" customHeight="1" thickBot="1" x14ac:dyDescent="0.2">
      <c r="A299" s="117"/>
      <c r="B299" s="117"/>
      <c r="C299" s="117"/>
      <c r="D299" s="117"/>
      <c r="E299" s="117"/>
      <c r="F299" s="117"/>
      <c r="G299" s="139"/>
      <c r="H299" s="139"/>
      <c r="I299" s="181"/>
      <c r="J299" s="118" t="s">
        <v>153</v>
      </c>
      <c r="K299" s="185">
        <f>SUM(K7:K298)</f>
        <v>0</v>
      </c>
      <c r="L299" s="120"/>
    </row>
    <row r="300" spans="1:13" ht="16.5" customHeight="1" x14ac:dyDescent="0.15"/>
    <row r="301" spans="1:13" ht="16.5" customHeight="1" x14ac:dyDescent="0.15"/>
    <row r="302" spans="1:13" ht="16.5" customHeight="1" x14ac:dyDescent="0.15"/>
    <row r="303" spans="1:13" ht="16.5" customHeight="1" x14ac:dyDescent="0.15"/>
    <row r="304" spans="1:13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</sheetData>
  <autoFilter ref="A6:L299"/>
  <mergeCells count="2">
    <mergeCell ref="A1:B1"/>
    <mergeCell ref="A2:L4"/>
  </mergeCells>
  <phoneticPr fontId="2"/>
  <dataValidations count="2">
    <dataValidation imeMode="off" allowBlank="1" showInputMessage="1" showErrorMessage="1" sqref="L1 L5:L65536"/>
    <dataValidation type="list" allowBlank="1" showInputMessage="1" showErrorMessage="1" sqref="M6">
      <formula1>"廃番,新規,再生品開始"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8"/>
  <sheetViews>
    <sheetView topLeftCell="A127" workbookViewId="0">
      <selection activeCell="F20" sqref="F20"/>
    </sheetView>
  </sheetViews>
  <sheetFormatPr defaultRowHeight="13.5" x14ac:dyDescent="0.15"/>
  <cols>
    <col min="1" max="1" width="12.375" style="172" bestFit="1" customWidth="1"/>
    <col min="2" max="2" width="12.375" style="172" customWidth="1"/>
    <col min="3" max="3" width="40.125" style="172" bestFit="1" customWidth="1"/>
    <col min="4" max="16384" width="9" style="172"/>
  </cols>
  <sheetData>
    <row r="2" spans="1:5" x14ac:dyDescent="0.15">
      <c r="A2" s="168" t="s">
        <v>639</v>
      </c>
      <c r="B2" s="168"/>
      <c r="C2" s="169"/>
    </row>
    <row r="3" spans="1:5" x14ac:dyDescent="0.15">
      <c r="A3" s="173" t="s">
        <v>640</v>
      </c>
      <c r="B3" s="173"/>
      <c r="C3" s="173" t="s">
        <v>641</v>
      </c>
      <c r="D3" s="174" t="s">
        <v>643</v>
      </c>
    </row>
    <row r="4" spans="1:5" x14ac:dyDescent="0.15">
      <c r="A4" s="171" t="s">
        <v>1377</v>
      </c>
      <c r="B4" s="178" t="str">
        <f>SUBSTITUTE(A4," ","")</f>
        <v>SDG70A3R</v>
      </c>
      <c r="C4" s="175" t="s">
        <v>645</v>
      </c>
      <c r="D4" s="177">
        <v>7</v>
      </c>
      <c r="E4" s="172" t="str">
        <f>IF(D4&gt;0,"","〇")</f>
        <v/>
      </c>
    </row>
    <row r="5" spans="1:5" x14ac:dyDescent="0.15">
      <c r="A5" s="171" t="s">
        <v>1376</v>
      </c>
      <c r="B5" s="178" t="str">
        <f>SUBSTITUTE(A5," ","")</f>
        <v>SDG70A4R</v>
      </c>
      <c r="C5" s="175" t="s">
        <v>647</v>
      </c>
      <c r="D5" s="177">
        <v>186</v>
      </c>
      <c r="E5" s="172" t="str">
        <f t="shared" ref="E5:E68" si="0">IF(D5&gt;0,"","〇")</f>
        <v/>
      </c>
    </row>
    <row r="6" spans="1:5" x14ac:dyDescent="0.15">
      <c r="A6" s="171" t="s">
        <v>316</v>
      </c>
      <c r="B6" s="178" t="str">
        <f t="shared" ref="B6:B69" si="1">SUBSTITUTE(A6," ","")</f>
        <v>NJ288C</v>
      </c>
      <c r="C6" s="175" t="s">
        <v>649</v>
      </c>
      <c r="D6" s="177">
        <v>10</v>
      </c>
      <c r="E6" s="172" t="str">
        <f t="shared" si="0"/>
        <v/>
      </c>
    </row>
    <row r="7" spans="1:5" x14ac:dyDescent="0.15">
      <c r="A7" s="171" t="s">
        <v>317</v>
      </c>
      <c r="B7" s="178" t="str">
        <f t="shared" si="1"/>
        <v>NJ289C</v>
      </c>
      <c r="C7" s="175" t="s">
        <v>651</v>
      </c>
      <c r="D7" s="177">
        <v>4</v>
      </c>
      <c r="E7" s="172" t="str">
        <f t="shared" si="0"/>
        <v/>
      </c>
    </row>
    <row r="8" spans="1:5" x14ac:dyDescent="0.15">
      <c r="A8" s="171" t="s">
        <v>318</v>
      </c>
      <c r="B8" s="178" t="str">
        <f t="shared" si="1"/>
        <v>NJ298C</v>
      </c>
      <c r="C8" s="175" t="s">
        <v>653</v>
      </c>
      <c r="D8" s="177">
        <v>3</v>
      </c>
      <c r="E8" s="172" t="str">
        <f t="shared" si="0"/>
        <v/>
      </c>
    </row>
    <row r="9" spans="1:5" x14ac:dyDescent="0.15">
      <c r="A9" s="171" t="s">
        <v>319</v>
      </c>
      <c r="B9" s="178" t="str">
        <f t="shared" si="1"/>
        <v>NJ373C</v>
      </c>
      <c r="C9" s="175" t="s">
        <v>655</v>
      </c>
      <c r="D9" s="177">
        <v>2</v>
      </c>
      <c r="E9" s="172" t="str">
        <f t="shared" si="0"/>
        <v/>
      </c>
    </row>
    <row r="10" spans="1:5" x14ac:dyDescent="0.15">
      <c r="A10" s="171" t="s">
        <v>1350</v>
      </c>
      <c r="B10" s="178" t="str">
        <f t="shared" si="1"/>
        <v>NJ374C</v>
      </c>
      <c r="C10" s="175" t="s">
        <v>657</v>
      </c>
      <c r="D10" s="177">
        <v>1</v>
      </c>
      <c r="E10" s="172" t="str">
        <f t="shared" si="0"/>
        <v/>
      </c>
    </row>
    <row r="11" spans="1:5" x14ac:dyDescent="0.15">
      <c r="A11" s="171" t="s">
        <v>1351</v>
      </c>
      <c r="B11" s="178" t="str">
        <f t="shared" si="1"/>
        <v>NJ375C</v>
      </c>
      <c r="C11" s="175" t="s">
        <v>659</v>
      </c>
      <c r="D11" s="177">
        <v>1</v>
      </c>
      <c r="E11" s="172" t="str">
        <f t="shared" si="0"/>
        <v/>
      </c>
    </row>
    <row r="12" spans="1:5" x14ac:dyDescent="0.15">
      <c r="A12" s="171" t="s">
        <v>1352</v>
      </c>
      <c r="B12" s="178" t="str">
        <f t="shared" si="1"/>
        <v>NJ376C</v>
      </c>
      <c r="C12" s="175" t="s">
        <v>661</v>
      </c>
      <c r="D12" s="177">
        <v>2</v>
      </c>
      <c r="E12" s="172" t="str">
        <f t="shared" si="0"/>
        <v/>
      </c>
    </row>
    <row r="13" spans="1:5" x14ac:dyDescent="0.15">
      <c r="A13" s="171" t="s">
        <v>1353</v>
      </c>
      <c r="B13" s="178" t="str">
        <f t="shared" si="1"/>
        <v>NJ387C</v>
      </c>
      <c r="C13" s="175" t="s">
        <v>663</v>
      </c>
      <c r="D13" s="177">
        <v>1</v>
      </c>
      <c r="E13" s="172" t="str">
        <f t="shared" si="0"/>
        <v/>
      </c>
    </row>
    <row r="14" spans="1:5" x14ac:dyDescent="0.15">
      <c r="A14" s="171" t="s">
        <v>1354</v>
      </c>
      <c r="B14" s="178" t="str">
        <f t="shared" si="1"/>
        <v>NJ388C</v>
      </c>
      <c r="C14" s="175" t="s">
        <v>665</v>
      </c>
      <c r="D14" s="177">
        <v>1</v>
      </c>
      <c r="E14" s="172" t="str">
        <f t="shared" si="0"/>
        <v/>
      </c>
    </row>
    <row r="15" spans="1:5" x14ac:dyDescent="0.15">
      <c r="A15" s="171" t="s">
        <v>1355</v>
      </c>
      <c r="B15" s="178" t="str">
        <f t="shared" si="1"/>
        <v>NJ389C</v>
      </c>
      <c r="C15" s="175" t="s">
        <v>667</v>
      </c>
      <c r="D15" s="177">
        <v>1</v>
      </c>
      <c r="E15" s="172" t="str">
        <f t="shared" si="0"/>
        <v/>
      </c>
    </row>
    <row r="16" spans="1:5" x14ac:dyDescent="0.15">
      <c r="A16" s="171" t="s">
        <v>327</v>
      </c>
      <c r="B16" s="178" t="str">
        <f t="shared" si="1"/>
        <v>NJ473E</v>
      </c>
      <c r="C16" s="175" t="s">
        <v>669</v>
      </c>
      <c r="D16" s="177">
        <v>1</v>
      </c>
      <c r="E16" s="172" t="str">
        <f t="shared" si="0"/>
        <v/>
      </c>
    </row>
    <row r="17" spans="1:5" x14ac:dyDescent="0.15">
      <c r="A17" s="171" t="s">
        <v>1356</v>
      </c>
      <c r="B17" s="178" t="str">
        <f t="shared" si="1"/>
        <v>NJ474E</v>
      </c>
      <c r="C17" s="175" t="s">
        <v>671</v>
      </c>
      <c r="D17" s="177">
        <v>3</v>
      </c>
      <c r="E17" s="172" t="str">
        <f t="shared" si="0"/>
        <v/>
      </c>
    </row>
    <row r="18" spans="1:5" x14ac:dyDescent="0.15">
      <c r="A18" s="171" t="s">
        <v>1357</v>
      </c>
      <c r="B18" s="178" t="str">
        <f t="shared" si="1"/>
        <v>NJ475E</v>
      </c>
      <c r="C18" s="175" t="s">
        <v>673</v>
      </c>
      <c r="D18" s="177">
        <v>3</v>
      </c>
      <c r="E18" s="172" t="str">
        <f t="shared" si="0"/>
        <v/>
      </c>
    </row>
    <row r="19" spans="1:5" x14ac:dyDescent="0.15">
      <c r="A19" s="171" t="s">
        <v>1358</v>
      </c>
      <c r="B19" s="178" t="str">
        <f t="shared" si="1"/>
        <v>NJ476E</v>
      </c>
      <c r="C19" s="175" t="s">
        <v>675</v>
      </c>
      <c r="D19" s="177">
        <v>2</v>
      </c>
      <c r="E19" s="172" t="str">
        <f t="shared" si="0"/>
        <v/>
      </c>
    </row>
    <row r="20" spans="1:5" x14ac:dyDescent="0.15">
      <c r="A20" s="171" t="s">
        <v>332</v>
      </c>
      <c r="B20" s="178" t="str">
        <f t="shared" si="1"/>
        <v>NJ480C</v>
      </c>
      <c r="C20" s="175" t="s">
        <v>677</v>
      </c>
      <c r="D20" s="177">
        <v>93</v>
      </c>
      <c r="E20" s="172" t="str">
        <f t="shared" si="0"/>
        <v/>
      </c>
    </row>
    <row r="21" spans="1:5" x14ac:dyDescent="0.15">
      <c r="A21" s="171" t="s">
        <v>333</v>
      </c>
      <c r="B21" s="178" t="str">
        <f t="shared" si="1"/>
        <v>NJ481C</v>
      </c>
      <c r="C21" s="175" t="s">
        <v>679</v>
      </c>
      <c r="D21" s="177">
        <v>6</v>
      </c>
      <c r="E21" s="172" t="str">
        <f t="shared" si="0"/>
        <v/>
      </c>
    </row>
    <row r="22" spans="1:5" x14ac:dyDescent="0.15">
      <c r="A22" s="171" t="s">
        <v>340</v>
      </c>
      <c r="B22" s="178" t="str">
        <f t="shared" si="1"/>
        <v>NJ506C</v>
      </c>
      <c r="C22" s="175" t="s">
        <v>681</v>
      </c>
      <c r="D22" s="177">
        <v>6</v>
      </c>
      <c r="E22" s="172" t="str">
        <f t="shared" si="0"/>
        <v/>
      </c>
    </row>
    <row r="23" spans="1:5" x14ac:dyDescent="0.15">
      <c r="A23" s="171" t="s">
        <v>341</v>
      </c>
      <c r="B23" s="178" t="str">
        <f t="shared" si="1"/>
        <v>NJ508C</v>
      </c>
      <c r="C23" s="175" t="s">
        <v>683</v>
      </c>
      <c r="D23" s="177">
        <v>24</v>
      </c>
      <c r="E23" s="172" t="str">
        <f t="shared" si="0"/>
        <v/>
      </c>
    </row>
    <row r="24" spans="1:5" x14ac:dyDescent="0.15">
      <c r="A24" s="171" t="s">
        <v>343</v>
      </c>
      <c r="B24" s="178" t="str">
        <f t="shared" si="1"/>
        <v>NJ526E</v>
      </c>
      <c r="C24" s="175" t="s">
        <v>684</v>
      </c>
      <c r="D24" s="177">
        <v>1</v>
      </c>
      <c r="E24" s="172" t="str">
        <f t="shared" si="0"/>
        <v/>
      </c>
    </row>
    <row r="25" spans="1:5" x14ac:dyDescent="0.15">
      <c r="A25" s="171" t="s">
        <v>1359</v>
      </c>
      <c r="B25" s="178" t="str">
        <f t="shared" si="1"/>
        <v>NJ527E</v>
      </c>
      <c r="C25" s="175" t="s">
        <v>686</v>
      </c>
      <c r="D25" s="177">
        <v>16</v>
      </c>
      <c r="E25" s="172" t="str">
        <f t="shared" si="0"/>
        <v/>
      </c>
    </row>
    <row r="26" spans="1:5" x14ac:dyDescent="0.15">
      <c r="A26" s="171" t="s">
        <v>687</v>
      </c>
      <c r="B26" s="178" t="str">
        <f t="shared" si="1"/>
        <v>NJ528E</v>
      </c>
      <c r="C26" s="175" t="s">
        <v>688</v>
      </c>
      <c r="D26" s="177">
        <v>13</v>
      </c>
      <c r="E26" s="172" t="str">
        <f t="shared" si="0"/>
        <v/>
      </c>
    </row>
    <row r="27" spans="1:5" x14ac:dyDescent="0.15">
      <c r="A27" s="171" t="s">
        <v>1360</v>
      </c>
      <c r="B27" s="178" t="str">
        <f t="shared" si="1"/>
        <v>NJ529E</v>
      </c>
      <c r="C27" s="175" t="s">
        <v>690</v>
      </c>
      <c r="D27" s="177">
        <v>10</v>
      </c>
      <c r="E27" s="172" t="str">
        <f t="shared" si="0"/>
        <v/>
      </c>
    </row>
    <row r="28" spans="1:5" x14ac:dyDescent="0.15">
      <c r="A28" s="171" t="s">
        <v>1361</v>
      </c>
      <c r="B28" s="178" t="str">
        <f t="shared" si="1"/>
        <v>NJ530E</v>
      </c>
      <c r="C28" s="175" t="s">
        <v>692</v>
      </c>
      <c r="D28" s="177">
        <v>11</v>
      </c>
      <c r="E28" s="172" t="str">
        <f t="shared" si="0"/>
        <v/>
      </c>
    </row>
    <row r="29" spans="1:5" x14ac:dyDescent="0.15">
      <c r="A29" s="171" t="s">
        <v>335</v>
      </c>
      <c r="B29" s="178" t="str">
        <f t="shared" si="1"/>
        <v>NJ589C</v>
      </c>
      <c r="C29" s="175" t="s">
        <v>693</v>
      </c>
      <c r="D29" s="177">
        <v>3</v>
      </c>
      <c r="E29" s="172" t="str">
        <f t="shared" si="0"/>
        <v/>
      </c>
    </row>
    <row r="30" spans="1:5" x14ac:dyDescent="0.15">
      <c r="A30" s="171" t="s">
        <v>1362</v>
      </c>
      <c r="B30" s="178" t="str">
        <f t="shared" si="1"/>
        <v>NJ590C</v>
      </c>
      <c r="C30" s="175" t="s">
        <v>695</v>
      </c>
      <c r="D30" s="177">
        <v>14</v>
      </c>
      <c r="E30" s="172" t="str">
        <f t="shared" si="0"/>
        <v/>
      </c>
    </row>
    <row r="31" spans="1:5" x14ac:dyDescent="0.15">
      <c r="A31" s="171" t="s">
        <v>1363</v>
      </c>
      <c r="B31" s="178" t="str">
        <f t="shared" si="1"/>
        <v>NJ591C</v>
      </c>
      <c r="C31" s="175" t="s">
        <v>697</v>
      </c>
      <c r="D31" s="177">
        <v>19</v>
      </c>
      <c r="E31" s="172" t="str">
        <f t="shared" si="0"/>
        <v/>
      </c>
    </row>
    <row r="32" spans="1:5" x14ac:dyDescent="0.15">
      <c r="A32" s="171" t="s">
        <v>1364</v>
      </c>
      <c r="B32" s="178" t="str">
        <f t="shared" si="1"/>
        <v>NJ592C</v>
      </c>
      <c r="C32" s="175" t="s">
        <v>699</v>
      </c>
      <c r="D32" s="177">
        <v>23</v>
      </c>
      <c r="E32" s="172" t="str">
        <f t="shared" si="0"/>
        <v/>
      </c>
    </row>
    <row r="33" spans="1:5" x14ac:dyDescent="0.15">
      <c r="A33" s="171" t="s">
        <v>1365</v>
      </c>
      <c r="B33" s="178" t="str">
        <f t="shared" si="1"/>
        <v>NJ593C</v>
      </c>
      <c r="C33" s="175" t="s">
        <v>701</v>
      </c>
      <c r="D33" s="177">
        <v>25</v>
      </c>
      <c r="E33" s="172" t="str">
        <f t="shared" si="0"/>
        <v/>
      </c>
    </row>
    <row r="34" spans="1:5" x14ac:dyDescent="0.15">
      <c r="A34" s="171" t="s">
        <v>349</v>
      </c>
      <c r="B34" s="178" t="str">
        <f t="shared" si="1"/>
        <v>NJ593E</v>
      </c>
      <c r="C34" s="175" t="s">
        <v>702</v>
      </c>
      <c r="D34" s="177">
        <v>1</v>
      </c>
      <c r="E34" s="172" t="str">
        <f t="shared" si="0"/>
        <v/>
      </c>
    </row>
    <row r="35" spans="1:5" x14ac:dyDescent="0.15">
      <c r="A35" s="171" t="s">
        <v>353</v>
      </c>
      <c r="B35" s="178" t="str">
        <f t="shared" si="1"/>
        <v>NJ616E</v>
      </c>
      <c r="C35" s="175" t="s">
        <v>704</v>
      </c>
      <c r="D35" s="177">
        <v>3</v>
      </c>
      <c r="E35" s="172" t="str">
        <f t="shared" si="0"/>
        <v/>
      </c>
    </row>
    <row r="36" spans="1:5" x14ac:dyDescent="0.15">
      <c r="A36" s="171" t="s">
        <v>355</v>
      </c>
      <c r="B36" s="178" t="str">
        <f t="shared" si="1"/>
        <v>NJ617E</v>
      </c>
      <c r="C36" s="175" t="s">
        <v>706</v>
      </c>
      <c r="D36" s="177">
        <v>3</v>
      </c>
      <c r="E36" s="172" t="str">
        <f t="shared" si="0"/>
        <v/>
      </c>
    </row>
    <row r="37" spans="1:5" x14ac:dyDescent="0.15">
      <c r="A37" s="171" t="s">
        <v>354</v>
      </c>
      <c r="B37" s="178" t="str">
        <f t="shared" si="1"/>
        <v>NJ618E</v>
      </c>
      <c r="C37" s="175" t="s">
        <v>708</v>
      </c>
      <c r="D37" s="177">
        <v>3</v>
      </c>
      <c r="E37" s="172" t="str">
        <f t="shared" si="0"/>
        <v/>
      </c>
    </row>
    <row r="38" spans="1:5" x14ac:dyDescent="0.15">
      <c r="A38" s="171" t="s">
        <v>362</v>
      </c>
      <c r="B38" s="178" t="str">
        <f t="shared" si="1"/>
        <v>NJ619C</v>
      </c>
      <c r="C38" s="175" t="s">
        <v>709</v>
      </c>
      <c r="D38" s="177">
        <v>13</v>
      </c>
      <c r="E38" s="172" t="str">
        <f t="shared" si="0"/>
        <v/>
      </c>
    </row>
    <row r="39" spans="1:5" x14ac:dyDescent="0.15">
      <c r="A39" s="171" t="s">
        <v>352</v>
      </c>
      <c r="B39" s="178" t="str">
        <f t="shared" si="1"/>
        <v>NJ619E</v>
      </c>
      <c r="C39" s="175" t="s">
        <v>711</v>
      </c>
      <c r="D39" s="177">
        <v>3</v>
      </c>
      <c r="E39" s="172" t="str">
        <f t="shared" si="0"/>
        <v/>
      </c>
    </row>
    <row r="40" spans="1:5" x14ac:dyDescent="0.15">
      <c r="A40" s="171" t="s">
        <v>1366</v>
      </c>
      <c r="B40" s="178" t="str">
        <f t="shared" si="1"/>
        <v>NJ620C</v>
      </c>
      <c r="C40" s="175" t="s">
        <v>712</v>
      </c>
      <c r="D40" s="177">
        <v>13</v>
      </c>
      <c r="E40" s="172" t="str">
        <f t="shared" si="0"/>
        <v/>
      </c>
    </row>
    <row r="41" spans="1:5" x14ac:dyDescent="0.15">
      <c r="A41" s="171" t="s">
        <v>356</v>
      </c>
      <c r="B41" s="178" t="str">
        <f t="shared" si="1"/>
        <v>NJ620E</v>
      </c>
      <c r="C41" s="175" t="s">
        <v>714</v>
      </c>
      <c r="D41" s="177">
        <v>4</v>
      </c>
      <c r="E41" s="172" t="str">
        <f t="shared" si="0"/>
        <v/>
      </c>
    </row>
    <row r="42" spans="1:5" x14ac:dyDescent="0.15">
      <c r="A42" s="171" t="s">
        <v>1367</v>
      </c>
      <c r="B42" s="178" t="str">
        <f t="shared" si="1"/>
        <v>NJ621C</v>
      </c>
      <c r="C42" s="175" t="s">
        <v>715</v>
      </c>
      <c r="D42" s="177">
        <v>13</v>
      </c>
      <c r="E42" s="172" t="str">
        <f t="shared" si="0"/>
        <v/>
      </c>
    </row>
    <row r="43" spans="1:5" x14ac:dyDescent="0.15">
      <c r="A43" s="171" t="s">
        <v>1368</v>
      </c>
      <c r="B43" s="178" t="str">
        <f t="shared" si="1"/>
        <v>NJ622C</v>
      </c>
      <c r="C43" s="175" t="s">
        <v>716</v>
      </c>
      <c r="D43" s="177">
        <v>13</v>
      </c>
      <c r="E43" s="172" t="str">
        <f t="shared" si="0"/>
        <v/>
      </c>
    </row>
    <row r="44" spans="1:5" x14ac:dyDescent="0.15">
      <c r="A44" s="171" t="s">
        <v>1369</v>
      </c>
      <c r="B44" s="178" t="str">
        <f t="shared" si="1"/>
        <v>NJ623C</v>
      </c>
      <c r="C44" s="175" t="s">
        <v>717</v>
      </c>
      <c r="D44" s="177">
        <v>13</v>
      </c>
      <c r="E44" s="172" t="str">
        <f t="shared" si="0"/>
        <v/>
      </c>
    </row>
    <row r="45" spans="1:5" x14ac:dyDescent="0.15">
      <c r="A45" s="171" t="s">
        <v>367</v>
      </c>
      <c r="B45" s="178" t="str">
        <f t="shared" si="1"/>
        <v>NJ660E</v>
      </c>
      <c r="C45" s="175" t="s">
        <v>719</v>
      </c>
      <c r="D45" s="177">
        <v>2</v>
      </c>
      <c r="E45" s="172" t="str">
        <f t="shared" si="0"/>
        <v/>
      </c>
    </row>
    <row r="46" spans="1:5" x14ac:dyDescent="0.15">
      <c r="A46" s="171" t="s">
        <v>368</v>
      </c>
      <c r="B46" s="178" t="str">
        <f t="shared" si="1"/>
        <v>NJ668E</v>
      </c>
      <c r="C46" s="175" t="s">
        <v>720</v>
      </c>
      <c r="D46" s="177">
        <v>1</v>
      </c>
      <c r="E46" s="172" t="str">
        <f t="shared" si="0"/>
        <v/>
      </c>
    </row>
    <row r="47" spans="1:5" x14ac:dyDescent="0.15">
      <c r="A47" s="171" t="s">
        <v>1370</v>
      </c>
      <c r="B47" s="178" t="str">
        <f t="shared" si="1"/>
        <v>NJ669E</v>
      </c>
      <c r="C47" s="175" t="s">
        <v>721</v>
      </c>
      <c r="D47" s="177">
        <v>1</v>
      </c>
      <c r="E47" s="172" t="str">
        <f t="shared" si="0"/>
        <v/>
      </c>
    </row>
    <row r="48" spans="1:5" x14ac:dyDescent="0.15">
      <c r="A48" s="171" t="s">
        <v>1371</v>
      </c>
      <c r="B48" s="178" t="str">
        <f t="shared" si="1"/>
        <v>NJ670E</v>
      </c>
      <c r="C48" s="175" t="s">
        <v>722</v>
      </c>
      <c r="D48" s="177">
        <v>1</v>
      </c>
      <c r="E48" s="172" t="str">
        <f t="shared" si="0"/>
        <v/>
      </c>
    </row>
    <row r="49" spans="1:5" x14ac:dyDescent="0.15">
      <c r="A49" s="171" t="s">
        <v>1372</v>
      </c>
      <c r="B49" s="178" t="str">
        <f t="shared" si="1"/>
        <v>NJ671E</v>
      </c>
      <c r="C49" s="175" t="s">
        <v>723</v>
      </c>
      <c r="D49" s="177">
        <v>1</v>
      </c>
      <c r="E49" s="172" t="str">
        <f t="shared" si="0"/>
        <v/>
      </c>
    </row>
    <row r="50" spans="1:5" x14ac:dyDescent="0.15">
      <c r="A50" s="171" t="s">
        <v>376</v>
      </c>
      <c r="B50" s="178" t="str">
        <f t="shared" si="1"/>
        <v>NJ672E</v>
      </c>
      <c r="C50" s="175" t="s">
        <v>725</v>
      </c>
      <c r="D50" s="177">
        <v>12</v>
      </c>
      <c r="E50" s="172" t="str">
        <f t="shared" si="0"/>
        <v/>
      </c>
    </row>
    <row r="51" spans="1:5" x14ac:dyDescent="0.15">
      <c r="A51" s="171" t="s">
        <v>1373</v>
      </c>
      <c r="B51" s="178" t="str">
        <f t="shared" si="1"/>
        <v>NJ673E</v>
      </c>
      <c r="C51" s="175" t="s">
        <v>727</v>
      </c>
      <c r="D51" s="177">
        <v>5</v>
      </c>
      <c r="E51" s="172" t="str">
        <f t="shared" si="0"/>
        <v/>
      </c>
    </row>
    <row r="52" spans="1:5" x14ac:dyDescent="0.15">
      <c r="A52" s="171" t="s">
        <v>1374</v>
      </c>
      <c r="B52" s="178" t="str">
        <f t="shared" si="1"/>
        <v>NJ674E</v>
      </c>
      <c r="C52" s="175" t="s">
        <v>729</v>
      </c>
      <c r="D52" s="177">
        <v>5</v>
      </c>
      <c r="E52" s="172" t="str">
        <f t="shared" si="0"/>
        <v/>
      </c>
    </row>
    <row r="53" spans="1:5" x14ac:dyDescent="0.15">
      <c r="A53" s="171" t="s">
        <v>1375</v>
      </c>
      <c r="B53" s="178" t="str">
        <f t="shared" si="1"/>
        <v>NJ675E</v>
      </c>
      <c r="C53" s="175" t="s">
        <v>731</v>
      </c>
      <c r="D53" s="177">
        <v>4</v>
      </c>
      <c r="E53" s="172" t="str">
        <f t="shared" si="0"/>
        <v/>
      </c>
    </row>
    <row r="54" spans="1:5" x14ac:dyDescent="0.15">
      <c r="A54" s="171" t="s">
        <v>392</v>
      </c>
      <c r="B54" s="178" t="str">
        <f t="shared" si="1"/>
        <v>NJ741E</v>
      </c>
      <c r="C54" s="175" t="s">
        <v>732</v>
      </c>
      <c r="D54" s="177">
        <v>3</v>
      </c>
      <c r="E54" s="172" t="str">
        <f t="shared" si="0"/>
        <v/>
      </c>
    </row>
    <row r="55" spans="1:5" x14ac:dyDescent="0.15">
      <c r="A55" s="171" t="s">
        <v>386</v>
      </c>
      <c r="B55" s="178" t="str">
        <f t="shared" si="1"/>
        <v>NJ744E</v>
      </c>
      <c r="C55" s="175" t="s">
        <v>733</v>
      </c>
      <c r="D55" s="177">
        <v>26</v>
      </c>
      <c r="E55" s="172" t="str">
        <f t="shared" si="0"/>
        <v/>
      </c>
    </row>
    <row r="56" spans="1:5" x14ac:dyDescent="0.15">
      <c r="A56" s="171" t="s">
        <v>387</v>
      </c>
      <c r="B56" s="178" t="str">
        <f t="shared" si="1"/>
        <v>NJ746E</v>
      </c>
      <c r="C56" s="175" t="s">
        <v>734</v>
      </c>
      <c r="D56" s="177">
        <v>5</v>
      </c>
      <c r="E56" s="172" t="str">
        <f t="shared" si="0"/>
        <v/>
      </c>
    </row>
    <row r="57" spans="1:5" x14ac:dyDescent="0.15">
      <c r="A57" s="171" t="s">
        <v>388</v>
      </c>
      <c r="B57" s="178" t="str">
        <f t="shared" si="1"/>
        <v>NJ748E</v>
      </c>
      <c r="C57" s="175" t="s">
        <v>735</v>
      </c>
      <c r="D57" s="177">
        <v>5</v>
      </c>
      <c r="E57" s="172" t="str">
        <f t="shared" si="0"/>
        <v/>
      </c>
    </row>
    <row r="58" spans="1:5" x14ac:dyDescent="0.15">
      <c r="A58" s="171" t="s">
        <v>389</v>
      </c>
      <c r="B58" s="178" t="str">
        <f t="shared" si="1"/>
        <v>NJ750E</v>
      </c>
      <c r="C58" s="175" t="s">
        <v>736</v>
      </c>
      <c r="D58" s="177">
        <v>4</v>
      </c>
      <c r="E58" s="172" t="str">
        <f t="shared" si="0"/>
        <v/>
      </c>
    </row>
    <row r="59" spans="1:5" x14ac:dyDescent="0.15">
      <c r="A59" s="171" t="s">
        <v>390</v>
      </c>
      <c r="B59" s="178" t="str">
        <f t="shared" si="1"/>
        <v>NJ752E</v>
      </c>
      <c r="C59" s="175" t="s">
        <v>737</v>
      </c>
      <c r="D59" s="177">
        <v>4</v>
      </c>
      <c r="E59" s="172" t="str">
        <f t="shared" si="0"/>
        <v/>
      </c>
    </row>
    <row r="60" spans="1:5" x14ac:dyDescent="0.15">
      <c r="A60" s="171" t="s">
        <v>391</v>
      </c>
      <c r="B60" s="178" t="str">
        <f t="shared" si="1"/>
        <v>NJ754E</v>
      </c>
      <c r="C60" s="175" t="s">
        <v>738</v>
      </c>
      <c r="D60" s="177">
        <v>5</v>
      </c>
      <c r="E60" s="172" t="str">
        <f t="shared" si="0"/>
        <v/>
      </c>
    </row>
    <row r="61" spans="1:5" x14ac:dyDescent="0.15">
      <c r="A61" s="171" t="s">
        <v>393</v>
      </c>
      <c r="B61" s="178" t="str">
        <f t="shared" si="1"/>
        <v>NJ755E</v>
      </c>
      <c r="C61" s="175" t="s">
        <v>740</v>
      </c>
      <c r="D61" s="177">
        <v>3</v>
      </c>
      <c r="E61" s="172" t="str">
        <f t="shared" si="0"/>
        <v/>
      </c>
    </row>
    <row r="62" spans="1:5" x14ac:dyDescent="0.15">
      <c r="A62" s="171" t="s">
        <v>398</v>
      </c>
      <c r="B62" s="178" t="str">
        <f t="shared" si="1"/>
        <v>NJ797E</v>
      </c>
      <c r="C62" s="175" t="s">
        <v>741</v>
      </c>
      <c r="D62" s="177">
        <v>8</v>
      </c>
      <c r="E62" s="172" t="str">
        <f t="shared" si="0"/>
        <v/>
      </c>
    </row>
    <row r="63" spans="1:5" x14ac:dyDescent="0.15">
      <c r="A63" s="171" t="s">
        <v>399</v>
      </c>
      <c r="B63" s="178" t="str">
        <f t="shared" si="1"/>
        <v>NJ799E</v>
      </c>
      <c r="C63" s="175" t="s">
        <v>742</v>
      </c>
      <c r="D63" s="177">
        <v>4</v>
      </c>
      <c r="E63" s="172" t="str">
        <f t="shared" si="0"/>
        <v/>
      </c>
    </row>
    <row r="64" spans="1:5" x14ac:dyDescent="0.15">
      <c r="A64" s="171" t="s">
        <v>400</v>
      </c>
      <c r="B64" s="178" t="str">
        <f t="shared" si="1"/>
        <v>NJ801E</v>
      </c>
      <c r="C64" s="175" t="s">
        <v>743</v>
      </c>
      <c r="D64" s="177">
        <v>4</v>
      </c>
      <c r="E64" s="172" t="str">
        <f t="shared" si="0"/>
        <v/>
      </c>
    </row>
    <row r="65" spans="1:5" x14ac:dyDescent="0.15">
      <c r="A65" s="171" t="s">
        <v>401</v>
      </c>
      <c r="B65" s="178" t="str">
        <f t="shared" si="1"/>
        <v>NJ803E</v>
      </c>
      <c r="C65" s="175" t="s">
        <v>744</v>
      </c>
      <c r="D65" s="177">
        <v>4</v>
      </c>
      <c r="E65" s="172" t="str">
        <f t="shared" si="0"/>
        <v/>
      </c>
    </row>
    <row r="66" spans="1:5" x14ac:dyDescent="0.15">
      <c r="A66" s="171" t="s">
        <v>404</v>
      </c>
      <c r="B66" s="178" t="str">
        <f t="shared" si="1"/>
        <v>NJ812E</v>
      </c>
      <c r="C66" s="175" t="s">
        <v>745</v>
      </c>
      <c r="D66" s="177">
        <v>13</v>
      </c>
      <c r="E66" s="172" t="str">
        <f t="shared" si="0"/>
        <v/>
      </c>
    </row>
    <row r="67" spans="1:5" x14ac:dyDescent="0.15">
      <c r="A67" s="171" t="s">
        <v>403</v>
      </c>
      <c r="B67" s="178" t="str">
        <f t="shared" si="1"/>
        <v>NJ813E</v>
      </c>
      <c r="C67" s="175" t="s">
        <v>746</v>
      </c>
      <c r="D67" s="177">
        <v>3</v>
      </c>
      <c r="E67" s="172" t="str">
        <f t="shared" si="0"/>
        <v/>
      </c>
    </row>
    <row r="68" spans="1:5" x14ac:dyDescent="0.15">
      <c r="A68" s="171" t="s">
        <v>409</v>
      </c>
      <c r="B68" s="178" t="str">
        <f t="shared" si="1"/>
        <v>NJ836E</v>
      </c>
      <c r="C68" s="175" t="s">
        <v>747</v>
      </c>
      <c r="D68" s="177">
        <v>4</v>
      </c>
      <c r="E68" s="172" t="str">
        <f t="shared" si="0"/>
        <v/>
      </c>
    </row>
    <row r="69" spans="1:5" x14ac:dyDescent="0.15">
      <c r="A69" s="171" t="s">
        <v>408</v>
      </c>
      <c r="B69" s="178" t="str">
        <f t="shared" si="1"/>
        <v>NJ837E</v>
      </c>
      <c r="C69" s="175" t="s">
        <v>748</v>
      </c>
      <c r="D69" s="177">
        <v>9</v>
      </c>
      <c r="E69" s="172" t="str">
        <f t="shared" ref="E69:E132" si="2">IF(D69&gt;0,"","〇")</f>
        <v/>
      </c>
    </row>
    <row r="70" spans="1:5" x14ac:dyDescent="0.15">
      <c r="A70" s="171" t="s">
        <v>410</v>
      </c>
      <c r="B70" s="178" t="str">
        <f t="shared" ref="B70:B133" si="3">SUBSTITUTE(A70," ","")</f>
        <v>PRT072E</v>
      </c>
      <c r="C70" s="175" t="s">
        <v>750</v>
      </c>
      <c r="D70" s="177">
        <v>3</v>
      </c>
      <c r="E70" s="172" t="str">
        <f t="shared" si="2"/>
        <v/>
      </c>
    </row>
    <row r="71" spans="1:5" x14ac:dyDescent="0.15">
      <c r="A71" s="171" t="s">
        <v>751</v>
      </c>
      <c r="B71" s="178" t="str">
        <f t="shared" si="3"/>
        <v>PRT168E</v>
      </c>
      <c r="C71" s="175" t="s">
        <v>752</v>
      </c>
      <c r="D71" s="177">
        <v>3</v>
      </c>
      <c r="E71" s="172" t="str">
        <f t="shared" si="2"/>
        <v/>
      </c>
    </row>
    <row r="72" spans="1:5" x14ac:dyDescent="0.15">
      <c r="A72" s="171" t="s">
        <v>753</v>
      </c>
      <c r="B72" s="178" t="str">
        <f t="shared" si="3"/>
        <v>PRT309E</v>
      </c>
      <c r="C72" s="175" t="s">
        <v>754</v>
      </c>
      <c r="D72" s="177">
        <v>1</v>
      </c>
      <c r="E72" s="172" t="str">
        <f t="shared" si="2"/>
        <v/>
      </c>
    </row>
    <row r="73" spans="1:5" x14ac:dyDescent="0.15">
      <c r="A73" s="171" t="s">
        <v>755</v>
      </c>
      <c r="B73" s="178" t="str">
        <f t="shared" si="3"/>
        <v>PRT441E</v>
      </c>
      <c r="C73" s="175" t="s">
        <v>756</v>
      </c>
      <c r="D73" s="177">
        <v>3</v>
      </c>
      <c r="E73" s="172" t="str">
        <f t="shared" si="2"/>
        <v/>
      </c>
    </row>
    <row r="74" spans="1:5" x14ac:dyDescent="0.15">
      <c r="A74" s="171" t="s">
        <v>757</v>
      </c>
      <c r="B74" s="178" t="str">
        <f t="shared" si="3"/>
        <v>PRT501E</v>
      </c>
      <c r="C74" s="175" t="s">
        <v>758</v>
      </c>
      <c r="D74" s="177">
        <v>12</v>
      </c>
      <c r="E74" s="172" t="str">
        <f t="shared" si="2"/>
        <v/>
      </c>
    </row>
    <row r="75" spans="1:5" x14ac:dyDescent="0.15">
      <c r="A75" s="171" t="s">
        <v>759</v>
      </c>
      <c r="B75" s="178" t="str">
        <f t="shared" si="3"/>
        <v>PRT502E</v>
      </c>
      <c r="C75" s="175" t="s">
        <v>760</v>
      </c>
      <c r="D75" s="177">
        <v>2</v>
      </c>
      <c r="E75" s="172" t="str">
        <f t="shared" si="2"/>
        <v/>
      </c>
    </row>
    <row r="76" spans="1:5" x14ac:dyDescent="0.15">
      <c r="A76" s="171" t="s">
        <v>761</v>
      </c>
      <c r="B76" s="178" t="str">
        <f t="shared" si="3"/>
        <v>PRT503E</v>
      </c>
      <c r="C76" s="175" t="s">
        <v>762</v>
      </c>
      <c r="D76" s="177">
        <v>3</v>
      </c>
      <c r="E76" s="172" t="str">
        <f t="shared" si="2"/>
        <v/>
      </c>
    </row>
    <row r="77" spans="1:5" x14ac:dyDescent="0.15">
      <c r="A77" s="171" t="s">
        <v>763</v>
      </c>
      <c r="B77" s="178" t="str">
        <f t="shared" si="3"/>
        <v>PRT504E</v>
      </c>
      <c r="C77" s="175" t="s">
        <v>764</v>
      </c>
      <c r="D77" s="177">
        <v>4</v>
      </c>
      <c r="E77" s="172" t="str">
        <f t="shared" si="2"/>
        <v/>
      </c>
    </row>
    <row r="78" spans="1:5" x14ac:dyDescent="0.15">
      <c r="A78" s="171" t="s">
        <v>765</v>
      </c>
      <c r="B78" s="178" t="str">
        <f t="shared" si="3"/>
        <v>PRT511E</v>
      </c>
      <c r="C78" s="175" t="s">
        <v>766</v>
      </c>
      <c r="D78" s="177">
        <v>1</v>
      </c>
      <c r="E78" s="172" t="str">
        <f t="shared" si="2"/>
        <v/>
      </c>
    </row>
    <row r="79" spans="1:5" x14ac:dyDescent="0.15">
      <c r="A79" s="171" t="s">
        <v>767</v>
      </c>
      <c r="B79" s="178" t="str">
        <f t="shared" si="3"/>
        <v>PRT777E</v>
      </c>
      <c r="C79" s="175" t="s">
        <v>768</v>
      </c>
      <c r="D79" s="177">
        <v>1</v>
      </c>
      <c r="E79" s="172" t="str">
        <f t="shared" si="2"/>
        <v/>
      </c>
    </row>
    <row r="80" spans="1:5" x14ac:dyDescent="0.15">
      <c r="A80" s="171" t="s">
        <v>769</v>
      </c>
      <c r="B80" s="178" t="str">
        <f t="shared" si="3"/>
        <v>PRTB65E</v>
      </c>
      <c r="C80" s="175" t="s">
        <v>770</v>
      </c>
      <c r="D80" s="177">
        <v>1</v>
      </c>
      <c r="E80" s="172" t="str">
        <f t="shared" si="2"/>
        <v/>
      </c>
    </row>
    <row r="81" spans="1:5" x14ac:dyDescent="0.15">
      <c r="A81" s="171" t="s">
        <v>771</v>
      </c>
      <c r="B81" s="178" t="str">
        <f t="shared" si="3"/>
        <v>PRTB66E</v>
      </c>
      <c r="C81" s="175" t="s">
        <v>772</v>
      </c>
      <c r="D81" s="177">
        <v>5</v>
      </c>
      <c r="E81" s="172" t="str">
        <f t="shared" si="2"/>
        <v/>
      </c>
    </row>
    <row r="82" spans="1:5" x14ac:dyDescent="0.15">
      <c r="A82" s="171" t="s">
        <v>773</v>
      </c>
      <c r="B82" s="178" t="str">
        <f t="shared" si="3"/>
        <v>PRTB78E</v>
      </c>
      <c r="C82" s="175" t="s">
        <v>774</v>
      </c>
      <c r="D82" s="177">
        <v>1</v>
      </c>
      <c r="E82" s="172" t="str">
        <f t="shared" si="2"/>
        <v/>
      </c>
    </row>
    <row r="83" spans="1:5" x14ac:dyDescent="0.15">
      <c r="A83" s="171" t="s">
        <v>775</v>
      </c>
      <c r="B83" s="178" t="str">
        <f t="shared" si="3"/>
        <v>PRTB79E</v>
      </c>
      <c r="C83" s="175" t="s">
        <v>776</v>
      </c>
      <c r="D83" s="177">
        <v>1</v>
      </c>
      <c r="E83" s="172" t="str">
        <f t="shared" si="2"/>
        <v/>
      </c>
    </row>
    <row r="84" spans="1:5" x14ac:dyDescent="0.15">
      <c r="A84" s="171" t="s">
        <v>777</v>
      </c>
      <c r="B84" s="178" t="str">
        <f t="shared" si="3"/>
        <v>PRTB80E</v>
      </c>
      <c r="C84" s="175" t="s">
        <v>778</v>
      </c>
      <c r="D84" s="177">
        <v>1</v>
      </c>
      <c r="E84" s="172" t="str">
        <f t="shared" si="2"/>
        <v/>
      </c>
    </row>
    <row r="85" spans="1:5" x14ac:dyDescent="0.15">
      <c r="A85" s="171" t="s">
        <v>434</v>
      </c>
      <c r="B85" s="178" t="str">
        <f t="shared" si="3"/>
        <v>PRTB88E</v>
      </c>
      <c r="C85" s="175" t="s">
        <v>779</v>
      </c>
      <c r="D85" s="177">
        <v>2</v>
      </c>
      <c r="E85" s="172" t="str">
        <f t="shared" si="2"/>
        <v/>
      </c>
    </row>
    <row r="86" spans="1:5" x14ac:dyDescent="0.15">
      <c r="A86" s="171" t="s">
        <v>1349</v>
      </c>
      <c r="B86" s="178" t="str">
        <f t="shared" si="3"/>
        <v>RN310Y</v>
      </c>
      <c r="C86" s="175" t="s">
        <v>780</v>
      </c>
      <c r="D86" s="177">
        <v>2</v>
      </c>
      <c r="E86" s="172" t="str">
        <f t="shared" si="2"/>
        <v/>
      </c>
    </row>
    <row r="87" spans="1:5" x14ac:dyDescent="0.15">
      <c r="A87" s="171" t="s">
        <v>781</v>
      </c>
      <c r="B87" s="178" t="str">
        <f t="shared" si="3"/>
        <v>SCRCPT001</v>
      </c>
      <c r="C87" s="175" t="s">
        <v>782</v>
      </c>
      <c r="D87" s="177">
        <v>1</v>
      </c>
      <c r="E87" s="172" t="str">
        <f t="shared" si="2"/>
        <v/>
      </c>
    </row>
    <row r="88" spans="1:5" x14ac:dyDescent="0.15">
      <c r="A88" s="171" t="s">
        <v>1347</v>
      </c>
      <c r="B88" s="178" t="str">
        <f t="shared" si="3"/>
        <v>SCRCPT002</v>
      </c>
      <c r="C88" s="175" t="s">
        <v>784</v>
      </c>
      <c r="D88" s="177">
        <v>2</v>
      </c>
      <c r="E88" s="172" t="str">
        <f t="shared" si="2"/>
        <v/>
      </c>
    </row>
    <row r="89" spans="1:5" x14ac:dyDescent="0.15">
      <c r="A89" s="171" t="s">
        <v>1348</v>
      </c>
      <c r="B89" s="178" t="str">
        <f t="shared" si="3"/>
        <v>SCRCPT004</v>
      </c>
      <c r="C89" s="175" t="s">
        <v>786</v>
      </c>
      <c r="D89" s="177">
        <v>7</v>
      </c>
      <c r="E89" s="172" t="str">
        <f t="shared" si="2"/>
        <v/>
      </c>
    </row>
    <row r="90" spans="1:5" x14ac:dyDescent="0.15">
      <c r="A90" s="171" t="s">
        <v>787</v>
      </c>
      <c r="B90" s="178" t="str">
        <f t="shared" si="3"/>
        <v>SCRCPT007</v>
      </c>
      <c r="C90" s="175" t="s">
        <v>788</v>
      </c>
      <c r="D90" s="177">
        <v>9</v>
      </c>
      <c r="E90" s="172" t="str">
        <f t="shared" si="2"/>
        <v/>
      </c>
    </row>
    <row r="91" spans="1:5" x14ac:dyDescent="0.15">
      <c r="A91" s="171" t="s">
        <v>789</v>
      </c>
      <c r="B91" s="178" t="str">
        <f t="shared" si="3"/>
        <v>SCRCPT012</v>
      </c>
      <c r="C91" s="175" t="s">
        <v>790</v>
      </c>
      <c r="D91" s="177">
        <v>4</v>
      </c>
      <c r="E91" s="172" t="str">
        <f t="shared" si="2"/>
        <v/>
      </c>
    </row>
    <row r="92" spans="1:5" x14ac:dyDescent="0.15">
      <c r="A92" s="171" t="s">
        <v>791</v>
      </c>
      <c r="B92" s="178" t="str">
        <f t="shared" si="3"/>
        <v>SCRCPT013</v>
      </c>
      <c r="C92" s="175" t="s">
        <v>792</v>
      </c>
      <c r="D92" s="177">
        <v>2</v>
      </c>
      <c r="E92" s="172" t="str">
        <f t="shared" si="2"/>
        <v/>
      </c>
    </row>
    <row r="93" spans="1:5" x14ac:dyDescent="0.15">
      <c r="A93" s="171" t="s">
        <v>793</v>
      </c>
      <c r="B93" s="178" t="str">
        <f t="shared" si="3"/>
        <v>SCRCPT014</v>
      </c>
      <c r="C93" s="175" t="s">
        <v>794</v>
      </c>
      <c r="D93" s="177">
        <v>2</v>
      </c>
      <c r="E93" s="172" t="str">
        <f t="shared" si="2"/>
        <v/>
      </c>
    </row>
    <row r="94" spans="1:5" x14ac:dyDescent="0.15">
      <c r="A94" s="171" t="s">
        <v>795</v>
      </c>
      <c r="B94" s="178" t="str">
        <f t="shared" si="3"/>
        <v>SCRCPT015</v>
      </c>
      <c r="C94" s="175" t="s">
        <v>796</v>
      </c>
      <c r="D94" s="177">
        <v>3</v>
      </c>
      <c r="E94" s="172" t="str">
        <f t="shared" si="2"/>
        <v/>
      </c>
    </row>
    <row r="95" spans="1:5" x14ac:dyDescent="0.15">
      <c r="A95" s="171" t="s">
        <v>797</v>
      </c>
      <c r="B95" s="178" t="str">
        <f t="shared" si="3"/>
        <v>SCRCPT018</v>
      </c>
      <c r="C95" s="175" t="s">
        <v>798</v>
      </c>
      <c r="D95" s="177">
        <v>3</v>
      </c>
      <c r="E95" s="172" t="str">
        <f t="shared" si="2"/>
        <v/>
      </c>
    </row>
    <row r="96" spans="1:5" x14ac:dyDescent="0.15">
      <c r="A96" s="171" t="s">
        <v>799</v>
      </c>
      <c r="B96" s="178" t="str">
        <f t="shared" si="3"/>
        <v>SCRCPT025</v>
      </c>
      <c r="C96" s="175" t="s">
        <v>800</v>
      </c>
      <c r="D96" s="177">
        <v>1</v>
      </c>
      <c r="E96" s="172" t="str">
        <f t="shared" si="2"/>
        <v/>
      </c>
    </row>
    <row r="97" spans="1:5" x14ac:dyDescent="0.15">
      <c r="A97" s="171" t="s">
        <v>801</v>
      </c>
      <c r="B97" s="178" t="str">
        <f t="shared" si="3"/>
        <v>SCRCPT029</v>
      </c>
      <c r="C97" s="175" t="s">
        <v>802</v>
      </c>
      <c r="D97" s="177">
        <v>1</v>
      </c>
      <c r="E97" s="172" t="str">
        <f t="shared" si="2"/>
        <v/>
      </c>
    </row>
    <row r="98" spans="1:5" x14ac:dyDescent="0.15">
      <c r="A98" s="171" t="s">
        <v>803</v>
      </c>
      <c r="B98" s="178" t="str">
        <f t="shared" si="3"/>
        <v>SCRCPT030</v>
      </c>
      <c r="C98" s="175" t="s">
        <v>804</v>
      </c>
      <c r="D98" s="177">
        <v>1</v>
      </c>
      <c r="E98" s="172" t="str">
        <f t="shared" si="2"/>
        <v/>
      </c>
    </row>
    <row r="99" spans="1:5" x14ac:dyDescent="0.15">
      <c r="A99" s="171" t="s">
        <v>805</v>
      </c>
      <c r="B99" s="178" t="str">
        <f t="shared" si="3"/>
        <v>SCRCPT032</v>
      </c>
      <c r="C99" s="175" t="s">
        <v>806</v>
      </c>
      <c r="D99" s="177">
        <v>1</v>
      </c>
      <c r="E99" s="172" t="str">
        <f t="shared" si="2"/>
        <v/>
      </c>
    </row>
    <row r="100" spans="1:5" x14ac:dyDescent="0.15">
      <c r="A100" s="171" t="s">
        <v>807</v>
      </c>
      <c r="B100" s="178" t="str">
        <f t="shared" si="3"/>
        <v>SCRCPT033</v>
      </c>
      <c r="C100" s="175" t="s">
        <v>808</v>
      </c>
      <c r="D100" s="177">
        <v>2</v>
      </c>
      <c r="E100" s="172" t="str">
        <f t="shared" si="2"/>
        <v/>
      </c>
    </row>
    <row r="101" spans="1:5" x14ac:dyDescent="0.15">
      <c r="A101" s="171" t="s">
        <v>809</v>
      </c>
      <c r="B101" s="178" t="str">
        <f t="shared" si="3"/>
        <v>SCRCPT035</v>
      </c>
      <c r="C101" s="175" t="s">
        <v>810</v>
      </c>
      <c r="D101" s="177">
        <v>24</v>
      </c>
      <c r="E101" s="172" t="str">
        <f t="shared" si="2"/>
        <v/>
      </c>
    </row>
    <row r="102" spans="1:5" x14ac:dyDescent="0.15">
      <c r="A102" s="171" t="s">
        <v>811</v>
      </c>
      <c r="B102" s="178" t="str">
        <f t="shared" si="3"/>
        <v>SCRCPT041</v>
      </c>
      <c r="C102" s="175" t="s">
        <v>812</v>
      </c>
      <c r="D102" s="177">
        <v>10</v>
      </c>
      <c r="E102" s="172" t="str">
        <f t="shared" si="2"/>
        <v/>
      </c>
    </row>
    <row r="103" spans="1:5" x14ac:dyDescent="0.15">
      <c r="A103" s="171" t="s">
        <v>813</v>
      </c>
      <c r="B103" s="178" t="str">
        <f t="shared" si="3"/>
        <v>SCRCPT042</v>
      </c>
      <c r="C103" s="175" t="s">
        <v>814</v>
      </c>
      <c r="D103" s="177">
        <v>10</v>
      </c>
      <c r="E103" s="172" t="str">
        <f t="shared" si="2"/>
        <v/>
      </c>
    </row>
    <row r="104" spans="1:5" x14ac:dyDescent="0.15">
      <c r="A104" s="171" t="s">
        <v>815</v>
      </c>
      <c r="B104" s="178" t="str">
        <f t="shared" si="3"/>
        <v>SCRCPT043</v>
      </c>
      <c r="C104" s="175" t="s">
        <v>816</v>
      </c>
      <c r="D104" s="177">
        <v>8</v>
      </c>
      <c r="E104" s="172" t="str">
        <f t="shared" si="2"/>
        <v/>
      </c>
    </row>
    <row r="105" spans="1:5" x14ac:dyDescent="0.15">
      <c r="A105" s="171" t="s">
        <v>817</v>
      </c>
      <c r="B105" s="178" t="str">
        <f t="shared" si="3"/>
        <v>SCRCPT044</v>
      </c>
      <c r="C105" s="175" t="s">
        <v>818</v>
      </c>
      <c r="D105" s="177">
        <v>10</v>
      </c>
      <c r="E105" s="172" t="str">
        <f t="shared" si="2"/>
        <v/>
      </c>
    </row>
    <row r="106" spans="1:5" x14ac:dyDescent="0.15">
      <c r="A106" s="171" t="s">
        <v>819</v>
      </c>
      <c r="B106" s="178" t="str">
        <f t="shared" si="3"/>
        <v>SCRCPT045</v>
      </c>
      <c r="C106" s="175" t="s">
        <v>820</v>
      </c>
      <c r="D106" s="177">
        <v>5</v>
      </c>
      <c r="E106" s="172" t="str">
        <f t="shared" si="2"/>
        <v/>
      </c>
    </row>
    <row r="107" spans="1:5" x14ac:dyDescent="0.15">
      <c r="A107" s="171" t="s">
        <v>821</v>
      </c>
      <c r="B107" s="178" t="str">
        <f t="shared" si="3"/>
        <v>SCRCPT046</v>
      </c>
      <c r="C107" s="175" t="s">
        <v>822</v>
      </c>
      <c r="D107" s="177">
        <v>2</v>
      </c>
      <c r="E107" s="172" t="str">
        <f t="shared" si="2"/>
        <v/>
      </c>
    </row>
    <row r="108" spans="1:5" x14ac:dyDescent="0.15">
      <c r="A108" s="171" t="s">
        <v>823</v>
      </c>
      <c r="B108" s="178" t="str">
        <f t="shared" si="3"/>
        <v>SCRCPT054</v>
      </c>
      <c r="C108" s="175" t="s">
        <v>824</v>
      </c>
      <c r="D108" s="177">
        <v>2</v>
      </c>
      <c r="E108" s="172" t="str">
        <f t="shared" si="2"/>
        <v/>
      </c>
    </row>
    <row r="109" spans="1:5" x14ac:dyDescent="0.15">
      <c r="A109" s="171" t="s">
        <v>825</v>
      </c>
      <c r="B109" s="178" t="str">
        <f t="shared" si="3"/>
        <v>SCRCPT055</v>
      </c>
      <c r="C109" s="175" t="s">
        <v>826</v>
      </c>
      <c r="D109" s="177">
        <v>1</v>
      </c>
      <c r="E109" s="172" t="str">
        <f t="shared" si="2"/>
        <v/>
      </c>
    </row>
    <row r="110" spans="1:5" x14ac:dyDescent="0.15">
      <c r="A110" s="171" t="s">
        <v>827</v>
      </c>
      <c r="B110" s="178" t="str">
        <f t="shared" si="3"/>
        <v>SCRCPT057</v>
      </c>
      <c r="C110" s="175" t="s">
        <v>828</v>
      </c>
      <c r="D110" s="177">
        <v>2</v>
      </c>
      <c r="E110" s="172" t="str">
        <f t="shared" si="2"/>
        <v/>
      </c>
    </row>
    <row r="111" spans="1:5" x14ac:dyDescent="0.15">
      <c r="A111" s="171" t="s">
        <v>829</v>
      </c>
      <c r="B111" s="178" t="str">
        <f t="shared" si="3"/>
        <v>SCRCPT059</v>
      </c>
      <c r="C111" s="175" t="s">
        <v>830</v>
      </c>
      <c r="D111" s="177">
        <v>1</v>
      </c>
      <c r="E111" s="172" t="str">
        <f t="shared" si="2"/>
        <v/>
      </c>
    </row>
    <row r="112" spans="1:5" x14ac:dyDescent="0.15">
      <c r="A112" s="171" t="s">
        <v>831</v>
      </c>
      <c r="B112" s="178" t="str">
        <f t="shared" si="3"/>
        <v>SCRCPT060</v>
      </c>
      <c r="C112" s="175" t="s">
        <v>832</v>
      </c>
      <c r="D112" s="177">
        <v>2</v>
      </c>
      <c r="E112" s="172" t="str">
        <f t="shared" si="2"/>
        <v/>
      </c>
    </row>
    <row r="113" spans="1:5" x14ac:dyDescent="0.15">
      <c r="A113" s="171" t="s">
        <v>833</v>
      </c>
      <c r="B113" s="178" t="str">
        <f t="shared" si="3"/>
        <v>SCRCPT061</v>
      </c>
      <c r="C113" s="175" t="s">
        <v>834</v>
      </c>
      <c r="D113" s="177">
        <v>1</v>
      </c>
      <c r="E113" s="172" t="str">
        <f t="shared" si="2"/>
        <v/>
      </c>
    </row>
    <row r="114" spans="1:5" x14ac:dyDescent="0.15">
      <c r="A114" s="171" t="s">
        <v>835</v>
      </c>
      <c r="B114" s="178" t="str">
        <f t="shared" si="3"/>
        <v>SCRCPT062</v>
      </c>
      <c r="C114" s="175" t="s">
        <v>836</v>
      </c>
      <c r="D114" s="177">
        <v>3</v>
      </c>
      <c r="E114" s="172" t="str">
        <f t="shared" si="2"/>
        <v/>
      </c>
    </row>
    <row r="115" spans="1:5" x14ac:dyDescent="0.15">
      <c r="A115" s="171" t="s">
        <v>837</v>
      </c>
      <c r="B115" s="178" t="str">
        <f t="shared" si="3"/>
        <v>SCRCPT065</v>
      </c>
      <c r="C115" s="175" t="s">
        <v>838</v>
      </c>
      <c r="D115" s="177">
        <v>5</v>
      </c>
      <c r="E115" s="172" t="str">
        <f t="shared" si="2"/>
        <v/>
      </c>
    </row>
    <row r="116" spans="1:5" x14ac:dyDescent="0.15">
      <c r="A116" s="171" t="s">
        <v>839</v>
      </c>
      <c r="B116" s="178" t="str">
        <f t="shared" si="3"/>
        <v>SCRCPT068</v>
      </c>
      <c r="C116" s="175" t="s">
        <v>840</v>
      </c>
      <c r="D116" s="177">
        <v>1</v>
      </c>
      <c r="E116" s="172" t="str">
        <f t="shared" si="2"/>
        <v/>
      </c>
    </row>
    <row r="117" spans="1:5" x14ac:dyDescent="0.15">
      <c r="A117" s="171" t="s">
        <v>841</v>
      </c>
      <c r="B117" s="178" t="str">
        <f t="shared" si="3"/>
        <v>SCRCPT080</v>
      </c>
      <c r="C117" s="175" t="s">
        <v>842</v>
      </c>
      <c r="D117" s="177">
        <v>7</v>
      </c>
      <c r="E117" s="172" t="str">
        <f t="shared" si="2"/>
        <v/>
      </c>
    </row>
    <row r="118" spans="1:5" x14ac:dyDescent="0.15">
      <c r="A118" s="171" t="s">
        <v>843</v>
      </c>
      <c r="B118" s="178" t="str">
        <f t="shared" si="3"/>
        <v>SCRCPT082</v>
      </c>
      <c r="C118" s="175" t="s">
        <v>844</v>
      </c>
      <c r="D118" s="177">
        <v>2</v>
      </c>
      <c r="E118" s="172" t="str">
        <f t="shared" si="2"/>
        <v/>
      </c>
    </row>
    <row r="119" spans="1:5" x14ac:dyDescent="0.15">
      <c r="A119" s="171" t="s">
        <v>845</v>
      </c>
      <c r="B119" s="178" t="str">
        <f t="shared" si="3"/>
        <v>SCRCPT083</v>
      </c>
      <c r="C119" s="175" t="s">
        <v>846</v>
      </c>
      <c r="D119" s="177">
        <v>1</v>
      </c>
      <c r="E119" s="172" t="str">
        <f t="shared" si="2"/>
        <v/>
      </c>
    </row>
    <row r="120" spans="1:5" x14ac:dyDescent="0.15">
      <c r="A120" s="171" t="s">
        <v>847</v>
      </c>
      <c r="B120" s="178" t="str">
        <f t="shared" si="3"/>
        <v>SCRCPT084</v>
      </c>
      <c r="C120" s="175" t="s">
        <v>848</v>
      </c>
      <c r="D120" s="177">
        <v>2</v>
      </c>
      <c r="E120" s="172" t="str">
        <f t="shared" si="2"/>
        <v/>
      </c>
    </row>
    <row r="121" spans="1:5" x14ac:dyDescent="0.15">
      <c r="A121" s="171" t="s">
        <v>849</v>
      </c>
      <c r="B121" s="178" t="str">
        <f t="shared" si="3"/>
        <v>SCRCPT087</v>
      </c>
      <c r="C121" s="175" t="s">
        <v>850</v>
      </c>
      <c r="D121" s="177">
        <v>15</v>
      </c>
      <c r="E121" s="172" t="str">
        <f t="shared" si="2"/>
        <v/>
      </c>
    </row>
    <row r="122" spans="1:5" x14ac:dyDescent="0.15">
      <c r="A122" s="171" t="s">
        <v>851</v>
      </c>
      <c r="B122" s="178" t="str">
        <f t="shared" si="3"/>
        <v>SCRCPT088</v>
      </c>
      <c r="C122" s="175" t="s">
        <v>852</v>
      </c>
      <c r="D122" s="177">
        <v>2</v>
      </c>
      <c r="E122" s="172" t="str">
        <f t="shared" si="2"/>
        <v/>
      </c>
    </row>
    <row r="123" spans="1:5" x14ac:dyDescent="0.15">
      <c r="A123" s="171" t="s">
        <v>853</v>
      </c>
      <c r="B123" s="178" t="str">
        <f t="shared" si="3"/>
        <v>SCRCPT089</v>
      </c>
      <c r="C123" s="175" t="s">
        <v>854</v>
      </c>
      <c r="D123" s="177">
        <v>9</v>
      </c>
      <c r="E123" s="172" t="str">
        <f t="shared" si="2"/>
        <v/>
      </c>
    </row>
    <row r="124" spans="1:5" x14ac:dyDescent="0.15">
      <c r="A124" s="171" t="s">
        <v>855</v>
      </c>
      <c r="B124" s="178" t="str">
        <f t="shared" si="3"/>
        <v>SCRCPT090</v>
      </c>
      <c r="C124" s="175" t="s">
        <v>856</v>
      </c>
      <c r="D124" s="177">
        <v>8</v>
      </c>
      <c r="E124" s="172" t="str">
        <f t="shared" si="2"/>
        <v/>
      </c>
    </row>
    <row r="125" spans="1:5" x14ac:dyDescent="0.15">
      <c r="A125" s="171" t="s">
        <v>857</v>
      </c>
      <c r="B125" s="178" t="str">
        <f t="shared" si="3"/>
        <v>SCRCPT091</v>
      </c>
      <c r="C125" s="175" t="s">
        <v>858</v>
      </c>
      <c r="D125" s="177">
        <v>5</v>
      </c>
      <c r="E125" s="172" t="str">
        <f t="shared" si="2"/>
        <v/>
      </c>
    </row>
    <row r="126" spans="1:5" x14ac:dyDescent="0.15">
      <c r="A126" s="171" t="s">
        <v>859</v>
      </c>
      <c r="B126" s="178" t="str">
        <f t="shared" si="3"/>
        <v>SCRCPT094</v>
      </c>
      <c r="C126" s="175" t="s">
        <v>860</v>
      </c>
      <c r="D126" s="177">
        <v>5</v>
      </c>
      <c r="E126" s="172" t="str">
        <f t="shared" si="2"/>
        <v/>
      </c>
    </row>
    <row r="127" spans="1:5" x14ac:dyDescent="0.15">
      <c r="A127" s="171" t="s">
        <v>861</v>
      </c>
      <c r="B127" s="178" t="str">
        <f t="shared" si="3"/>
        <v>SCRCPT095</v>
      </c>
      <c r="C127" s="175" t="s">
        <v>862</v>
      </c>
      <c r="D127" s="177">
        <v>3</v>
      </c>
      <c r="E127" s="172" t="str">
        <f t="shared" si="2"/>
        <v/>
      </c>
    </row>
    <row r="128" spans="1:5" x14ac:dyDescent="0.15">
      <c r="A128" s="171" t="s">
        <v>863</v>
      </c>
      <c r="B128" s="178" t="str">
        <f t="shared" si="3"/>
        <v>SCRCPT096</v>
      </c>
      <c r="C128" s="175" t="s">
        <v>864</v>
      </c>
      <c r="D128" s="177">
        <v>3</v>
      </c>
      <c r="E128" s="172" t="str">
        <f t="shared" si="2"/>
        <v/>
      </c>
    </row>
    <row r="129" spans="1:5" x14ac:dyDescent="0.15">
      <c r="A129" s="171" t="s">
        <v>865</v>
      </c>
      <c r="B129" s="178" t="str">
        <f t="shared" si="3"/>
        <v>SCRCPT097</v>
      </c>
      <c r="C129" s="175" t="s">
        <v>866</v>
      </c>
      <c r="D129" s="177">
        <v>3</v>
      </c>
      <c r="E129" s="172" t="str">
        <f t="shared" si="2"/>
        <v/>
      </c>
    </row>
    <row r="130" spans="1:5" x14ac:dyDescent="0.15">
      <c r="A130" s="171" t="s">
        <v>867</v>
      </c>
      <c r="B130" s="178" t="str">
        <f t="shared" si="3"/>
        <v>SCRCPT098</v>
      </c>
      <c r="C130" s="175" t="s">
        <v>868</v>
      </c>
      <c r="D130" s="177">
        <v>6</v>
      </c>
      <c r="E130" s="172" t="str">
        <f t="shared" si="2"/>
        <v/>
      </c>
    </row>
    <row r="131" spans="1:5" x14ac:dyDescent="0.15">
      <c r="A131" s="171" t="s">
        <v>869</v>
      </c>
      <c r="B131" s="178" t="str">
        <f t="shared" si="3"/>
        <v>SCRCPT099</v>
      </c>
      <c r="C131" s="175" t="s">
        <v>870</v>
      </c>
      <c r="D131" s="177">
        <v>4</v>
      </c>
      <c r="E131" s="172" t="str">
        <f t="shared" si="2"/>
        <v/>
      </c>
    </row>
    <row r="132" spans="1:5" x14ac:dyDescent="0.15">
      <c r="A132" s="171" t="s">
        <v>871</v>
      </c>
      <c r="B132" s="178" t="str">
        <f t="shared" si="3"/>
        <v>SCRCPT108</v>
      </c>
      <c r="C132" s="175" t="s">
        <v>872</v>
      </c>
      <c r="D132" s="177">
        <v>3</v>
      </c>
      <c r="E132" s="172" t="str">
        <f t="shared" si="2"/>
        <v/>
      </c>
    </row>
    <row r="133" spans="1:5" x14ac:dyDescent="0.15">
      <c r="A133" s="171" t="s">
        <v>873</v>
      </c>
      <c r="B133" s="178" t="str">
        <f t="shared" si="3"/>
        <v>SCRCPT109</v>
      </c>
      <c r="C133" s="175" t="s">
        <v>874</v>
      </c>
      <c r="D133" s="177">
        <v>4</v>
      </c>
      <c r="E133" s="172" t="str">
        <f t="shared" ref="E133:E196" si="4">IF(D133&gt;0,"","〇")</f>
        <v/>
      </c>
    </row>
    <row r="134" spans="1:5" x14ac:dyDescent="0.15">
      <c r="A134" s="171" t="s">
        <v>875</v>
      </c>
      <c r="B134" s="178" t="str">
        <f t="shared" ref="B134:B197" si="5">SUBSTITUTE(A134," ","")</f>
        <v>SCRCPT110</v>
      </c>
      <c r="C134" s="175" t="s">
        <v>876</v>
      </c>
      <c r="D134" s="177">
        <v>3</v>
      </c>
      <c r="E134" s="172" t="str">
        <f t="shared" si="4"/>
        <v/>
      </c>
    </row>
    <row r="135" spans="1:5" x14ac:dyDescent="0.15">
      <c r="A135" s="171" t="s">
        <v>877</v>
      </c>
      <c r="B135" s="178" t="str">
        <f t="shared" si="5"/>
        <v>SCRCPT111</v>
      </c>
      <c r="C135" s="175" t="s">
        <v>878</v>
      </c>
      <c r="D135" s="177">
        <v>3</v>
      </c>
      <c r="E135" s="172" t="str">
        <f t="shared" si="4"/>
        <v/>
      </c>
    </row>
    <row r="136" spans="1:5" x14ac:dyDescent="0.15">
      <c r="A136" s="171" t="s">
        <v>879</v>
      </c>
      <c r="B136" s="178" t="str">
        <f t="shared" si="5"/>
        <v>SCRCPT112</v>
      </c>
      <c r="C136" s="175" t="s">
        <v>880</v>
      </c>
      <c r="D136" s="177">
        <v>2</v>
      </c>
      <c r="E136" s="172" t="str">
        <f t="shared" si="4"/>
        <v/>
      </c>
    </row>
    <row r="137" spans="1:5" x14ac:dyDescent="0.15">
      <c r="A137" s="171" t="s">
        <v>881</v>
      </c>
      <c r="B137" s="178" t="str">
        <f t="shared" si="5"/>
        <v>SCRCPT113</v>
      </c>
      <c r="C137" s="175" t="s">
        <v>882</v>
      </c>
      <c r="D137" s="177">
        <v>3</v>
      </c>
      <c r="E137" s="172" t="str">
        <f t="shared" si="4"/>
        <v/>
      </c>
    </row>
    <row r="138" spans="1:5" x14ac:dyDescent="0.15">
      <c r="A138" s="171" t="s">
        <v>883</v>
      </c>
      <c r="B138" s="178" t="str">
        <f t="shared" si="5"/>
        <v>SCRCPT115</v>
      </c>
      <c r="C138" s="175" t="s">
        <v>884</v>
      </c>
      <c r="D138" s="177">
        <v>4</v>
      </c>
      <c r="E138" s="172" t="str">
        <f t="shared" si="4"/>
        <v/>
      </c>
    </row>
    <row r="139" spans="1:5" x14ac:dyDescent="0.15">
      <c r="A139" s="171" t="s">
        <v>885</v>
      </c>
      <c r="B139" s="178" t="str">
        <f t="shared" si="5"/>
        <v>SCRCPT116</v>
      </c>
      <c r="C139" s="175" t="s">
        <v>886</v>
      </c>
      <c r="D139" s="177">
        <v>19</v>
      </c>
      <c r="E139" s="172" t="str">
        <f t="shared" si="4"/>
        <v/>
      </c>
    </row>
    <row r="140" spans="1:5" x14ac:dyDescent="0.15">
      <c r="A140" s="171" t="s">
        <v>887</v>
      </c>
      <c r="B140" s="178" t="str">
        <f t="shared" si="5"/>
        <v>SCRCPT117</v>
      </c>
      <c r="C140" s="175" t="s">
        <v>888</v>
      </c>
      <c r="D140" s="177">
        <v>6</v>
      </c>
      <c r="E140" s="172" t="str">
        <f t="shared" si="4"/>
        <v/>
      </c>
    </row>
    <row r="141" spans="1:5" x14ac:dyDescent="0.15">
      <c r="A141" s="171" t="s">
        <v>889</v>
      </c>
      <c r="B141" s="178" t="str">
        <f t="shared" si="5"/>
        <v>SCRCPT118</v>
      </c>
      <c r="C141" s="175" t="s">
        <v>890</v>
      </c>
      <c r="D141" s="177">
        <v>5</v>
      </c>
      <c r="E141" s="172" t="str">
        <f t="shared" si="4"/>
        <v/>
      </c>
    </row>
    <row r="142" spans="1:5" x14ac:dyDescent="0.15">
      <c r="A142" s="171" t="s">
        <v>891</v>
      </c>
      <c r="B142" s="178" t="str">
        <f t="shared" si="5"/>
        <v>SCRCPT121</v>
      </c>
      <c r="C142" s="175" t="s">
        <v>892</v>
      </c>
      <c r="D142" s="177">
        <v>18</v>
      </c>
      <c r="E142" s="172" t="str">
        <f t="shared" si="4"/>
        <v/>
      </c>
    </row>
    <row r="143" spans="1:5" x14ac:dyDescent="0.15">
      <c r="A143" s="171" t="s">
        <v>893</v>
      </c>
      <c r="B143" s="178" t="str">
        <f t="shared" si="5"/>
        <v>SCRCPT122</v>
      </c>
      <c r="C143" s="175" t="s">
        <v>894</v>
      </c>
      <c r="D143" s="177">
        <v>5</v>
      </c>
      <c r="E143" s="172" t="str">
        <f t="shared" si="4"/>
        <v/>
      </c>
    </row>
    <row r="144" spans="1:5" x14ac:dyDescent="0.15">
      <c r="A144" s="171" t="s">
        <v>895</v>
      </c>
      <c r="B144" s="178" t="str">
        <f t="shared" si="5"/>
        <v>SCRCPT123</v>
      </c>
      <c r="C144" s="175" t="s">
        <v>896</v>
      </c>
      <c r="D144" s="177">
        <v>5</v>
      </c>
      <c r="E144" s="172" t="str">
        <f t="shared" si="4"/>
        <v/>
      </c>
    </row>
    <row r="145" spans="1:5" x14ac:dyDescent="0.15">
      <c r="A145" s="171" t="s">
        <v>897</v>
      </c>
      <c r="B145" s="178" t="str">
        <f t="shared" si="5"/>
        <v>SCRCPT124</v>
      </c>
      <c r="C145" s="175" t="s">
        <v>898</v>
      </c>
      <c r="D145" s="177">
        <v>7</v>
      </c>
      <c r="E145" s="172" t="str">
        <f t="shared" si="4"/>
        <v/>
      </c>
    </row>
    <row r="146" spans="1:5" x14ac:dyDescent="0.15">
      <c r="A146" s="171" t="s">
        <v>899</v>
      </c>
      <c r="B146" s="178" t="str">
        <f t="shared" si="5"/>
        <v>SCRCPT125</v>
      </c>
      <c r="C146" s="175" t="s">
        <v>900</v>
      </c>
      <c r="D146" s="177">
        <v>2</v>
      </c>
      <c r="E146" s="172" t="str">
        <f t="shared" si="4"/>
        <v/>
      </c>
    </row>
    <row r="147" spans="1:5" x14ac:dyDescent="0.15">
      <c r="A147" s="171" t="s">
        <v>901</v>
      </c>
      <c r="B147" s="178" t="str">
        <f t="shared" si="5"/>
        <v>SCRCPT126</v>
      </c>
      <c r="C147" s="175" t="s">
        <v>902</v>
      </c>
      <c r="D147" s="177">
        <v>5</v>
      </c>
      <c r="E147" s="172" t="str">
        <f t="shared" si="4"/>
        <v/>
      </c>
    </row>
    <row r="148" spans="1:5" x14ac:dyDescent="0.15">
      <c r="A148" s="171" t="s">
        <v>903</v>
      </c>
      <c r="B148" s="178" t="str">
        <f t="shared" si="5"/>
        <v>SCRCPT128</v>
      </c>
      <c r="C148" s="175" t="s">
        <v>904</v>
      </c>
      <c r="D148" s="177">
        <v>15</v>
      </c>
      <c r="E148" s="172" t="str">
        <f t="shared" si="4"/>
        <v/>
      </c>
    </row>
    <row r="149" spans="1:5" x14ac:dyDescent="0.15">
      <c r="A149" s="171" t="s">
        <v>905</v>
      </c>
      <c r="B149" s="178" t="str">
        <f t="shared" si="5"/>
        <v>SCRCPT129</v>
      </c>
      <c r="C149" s="175" t="s">
        <v>906</v>
      </c>
      <c r="D149" s="177">
        <v>1</v>
      </c>
      <c r="E149" s="172" t="str">
        <f t="shared" si="4"/>
        <v/>
      </c>
    </row>
    <row r="150" spans="1:5" x14ac:dyDescent="0.15">
      <c r="A150" s="171" t="s">
        <v>907</v>
      </c>
      <c r="B150" s="178" t="str">
        <f t="shared" si="5"/>
        <v>SCRCPT130</v>
      </c>
      <c r="C150" s="175" t="s">
        <v>908</v>
      </c>
      <c r="D150" s="177">
        <v>6</v>
      </c>
      <c r="E150" s="172" t="str">
        <f t="shared" si="4"/>
        <v/>
      </c>
    </row>
    <row r="151" spans="1:5" x14ac:dyDescent="0.15">
      <c r="A151" s="171" t="s">
        <v>909</v>
      </c>
      <c r="B151" s="178" t="str">
        <f t="shared" si="5"/>
        <v>SCRCPT131</v>
      </c>
      <c r="C151" s="175" t="s">
        <v>910</v>
      </c>
      <c r="D151" s="177">
        <v>5</v>
      </c>
      <c r="E151" s="172" t="str">
        <f t="shared" si="4"/>
        <v/>
      </c>
    </row>
    <row r="152" spans="1:5" x14ac:dyDescent="0.15">
      <c r="A152" s="171" t="s">
        <v>911</v>
      </c>
      <c r="B152" s="178" t="str">
        <f t="shared" si="5"/>
        <v>SCRCPT132</v>
      </c>
      <c r="C152" s="175" t="s">
        <v>912</v>
      </c>
      <c r="D152" s="177">
        <v>2</v>
      </c>
      <c r="E152" s="172" t="str">
        <f t="shared" si="4"/>
        <v/>
      </c>
    </row>
    <row r="153" spans="1:5" x14ac:dyDescent="0.15">
      <c r="A153" s="171" t="s">
        <v>913</v>
      </c>
      <c r="B153" s="178" t="str">
        <f t="shared" si="5"/>
        <v>SCRCPT133</v>
      </c>
      <c r="C153" s="175" t="s">
        <v>914</v>
      </c>
      <c r="D153" s="177">
        <v>1</v>
      </c>
      <c r="E153" s="172" t="str">
        <f t="shared" si="4"/>
        <v/>
      </c>
    </row>
    <row r="154" spans="1:5" x14ac:dyDescent="0.15">
      <c r="A154" s="171" t="s">
        <v>915</v>
      </c>
      <c r="B154" s="178" t="str">
        <f t="shared" si="5"/>
        <v>SCRCPT135</v>
      </c>
      <c r="C154" s="175" t="s">
        <v>916</v>
      </c>
      <c r="D154" s="177">
        <v>22</v>
      </c>
      <c r="E154" s="172" t="str">
        <f t="shared" si="4"/>
        <v/>
      </c>
    </row>
    <row r="155" spans="1:5" x14ac:dyDescent="0.15">
      <c r="A155" s="171" t="s">
        <v>917</v>
      </c>
      <c r="B155" s="178" t="str">
        <f t="shared" si="5"/>
        <v>SCRCPT136</v>
      </c>
      <c r="C155" s="175" t="s">
        <v>918</v>
      </c>
      <c r="D155" s="177">
        <v>42</v>
      </c>
      <c r="E155" s="172" t="str">
        <f t="shared" si="4"/>
        <v/>
      </c>
    </row>
    <row r="156" spans="1:5" x14ac:dyDescent="0.15">
      <c r="A156" s="171" t="s">
        <v>919</v>
      </c>
      <c r="B156" s="178" t="str">
        <f t="shared" si="5"/>
        <v>SCRCPT139</v>
      </c>
      <c r="C156" s="175" t="s">
        <v>920</v>
      </c>
      <c r="D156" s="177">
        <v>2</v>
      </c>
      <c r="E156" s="172" t="str">
        <f t="shared" si="4"/>
        <v/>
      </c>
    </row>
    <row r="157" spans="1:5" x14ac:dyDescent="0.15">
      <c r="A157" s="171" t="s">
        <v>921</v>
      </c>
      <c r="B157" s="178" t="str">
        <f t="shared" si="5"/>
        <v>SCRCPT140</v>
      </c>
      <c r="C157" s="175" t="s">
        <v>922</v>
      </c>
      <c r="D157" s="177">
        <v>1</v>
      </c>
      <c r="E157" s="172" t="str">
        <f t="shared" si="4"/>
        <v/>
      </c>
    </row>
    <row r="158" spans="1:5" x14ac:dyDescent="0.15">
      <c r="A158" s="171" t="s">
        <v>923</v>
      </c>
      <c r="B158" s="178" t="str">
        <f t="shared" si="5"/>
        <v>SCRCPT141</v>
      </c>
      <c r="C158" s="175" t="s">
        <v>924</v>
      </c>
      <c r="D158" s="177">
        <v>1</v>
      </c>
      <c r="E158" s="172" t="str">
        <f t="shared" si="4"/>
        <v/>
      </c>
    </row>
    <row r="159" spans="1:5" x14ac:dyDescent="0.15">
      <c r="A159" s="171" t="s">
        <v>925</v>
      </c>
      <c r="B159" s="178" t="str">
        <f t="shared" si="5"/>
        <v>SCRCPT142</v>
      </c>
      <c r="C159" s="175" t="s">
        <v>926</v>
      </c>
      <c r="D159" s="177">
        <v>1</v>
      </c>
      <c r="E159" s="172" t="str">
        <f t="shared" si="4"/>
        <v/>
      </c>
    </row>
    <row r="160" spans="1:5" x14ac:dyDescent="0.15">
      <c r="A160" s="171" t="s">
        <v>927</v>
      </c>
      <c r="B160" s="178" t="str">
        <f t="shared" si="5"/>
        <v>SCRCPT143</v>
      </c>
      <c r="C160" s="175" t="s">
        <v>928</v>
      </c>
      <c r="D160" s="177">
        <v>5</v>
      </c>
      <c r="E160" s="172" t="str">
        <f t="shared" si="4"/>
        <v/>
      </c>
    </row>
    <row r="161" spans="1:5" x14ac:dyDescent="0.15">
      <c r="A161" s="171" t="s">
        <v>929</v>
      </c>
      <c r="B161" s="178" t="str">
        <f t="shared" si="5"/>
        <v>SCRCPT144</v>
      </c>
      <c r="C161" s="175" t="s">
        <v>930</v>
      </c>
      <c r="D161" s="177">
        <v>2</v>
      </c>
      <c r="E161" s="172" t="str">
        <f t="shared" si="4"/>
        <v/>
      </c>
    </row>
    <row r="162" spans="1:5" x14ac:dyDescent="0.15">
      <c r="A162" s="171" t="s">
        <v>931</v>
      </c>
      <c r="B162" s="178" t="str">
        <f t="shared" si="5"/>
        <v>SCRCPT149</v>
      </c>
      <c r="C162" s="175" t="s">
        <v>932</v>
      </c>
      <c r="D162" s="177">
        <v>3</v>
      </c>
      <c r="E162" s="172" t="str">
        <f t="shared" si="4"/>
        <v/>
      </c>
    </row>
    <row r="163" spans="1:5" x14ac:dyDescent="0.15">
      <c r="A163" s="171" t="s">
        <v>933</v>
      </c>
      <c r="B163" s="178" t="str">
        <f t="shared" si="5"/>
        <v>SCRCPT150</v>
      </c>
      <c r="C163" s="175" t="s">
        <v>934</v>
      </c>
      <c r="D163" s="177">
        <v>3</v>
      </c>
      <c r="E163" s="172" t="str">
        <f t="shared" si="4"/>
        <v/>
      </c>
    </row>
    <row r="164" spans="1:5" x14ac:dyDescent="0.15">
      <c r="A164" s="171" t="s">
        <v>935</v>
      </c>
      <c r="B164" s="178" t="str">
        <f t="shared" si="5"/>
        <v>SCRCPT151</v>
      </c>
      <c r="C164" s="175" t="s">
        <v>936</v>
      </c>
      <c r="D164" s="177">
        <v>2</v>
      </c>
      <c r="E164" s="172" t="str">
        <f t="shared" si="4"/>
        <v/>
      </c>
    </row>
    <row r="165" spans="1:5" x14ac:dyDescent="0.15">
      <c r="A165" s="171" t="s">
        <v>937</v>
      </c>
      <c r="B165" s="178" t="str">
        <f t="shared" si="5"/>
        <v>SCRCPT152</v>
      </c>
      <c r="C165" s="175" t="s">
        <v>938</v>
      </c>
      <c r="D165" s="177">
        <v>2</v>
      </c>
      <c r="E165" s="172" t="str">
        <f t="shared" si="4"/>
        <v/>
      </c>
    </row>
    <row r="166" spans="1:5" x14ac:dyDescent="0.15">
      <c r="A166" s="171" t="s">
        <v>939</v>
      </c>
      <c r="B166" s="178" t="str">
        <f t="shared" si="5"/>
        <v>SCRCPT157</v>
      </c>
      <c r="C166" s="175" t="s">
        <v>940</v>
      </c>
      <c r="D166" s="177">
        <v>2</v>
      </c>
      <c r="E166" s="172" t="str">
        <f t="shared" si="4"/>
        <v/>
      </c>
    </row>
    <row r="167" spans="1:5" x14ac:dyDescent="0.15">
      <c r="A167" s="171" t="s">
        <v>941</v>
      </c>
      <c r="B167" s="178" t="str">
        <f t="shared" si="5"/>
        <v>SCRCPT159</v>
      </c>
      <c r="C167" s="175" t="s">
        <v>942</v>
      </c>
      <c r="D167" s="177">
        <v>16</v>
      </c>
      <c r="E167" s="172" t="str">
        <f t="shared" si="4"/>
        <v/>
      </c>
    </row>
    <row r="168" spans="1:5" x14ac:dyDescent="0.15">
      <c r="A168" s="171" t="s">
        <v>943</v>
      </c>
      <c r="B168" s="178" t="str">
        <f t="shared" si="5"/>
        <v>SCRCPT160</v>
      </c>
      <c r="C168" s="175" t="s">
        <v>944</v>
      </c>
      <c r="D168" s="177">
        <v>4</v>
      </c>
      <c r="E168" s="172" t="str">
        <f t="shared" si="4"/>
        <v/>
      </c>
    </row>
    <row r="169" spans="1:5" x14ac:dyDescent="0.15">
      <c r="A169" s="171" t="s">
        <v>945</v>
      </c>
      <c r="B169" s="178" t="str">
        <f t="shared" si="5"/>
        <v>SCRCPT161</v>
      </c>
      <c r="C169" s="175" t="s">
        <v>946</v>
      </c>
      <c r="D169" s="177">
        <v>1</v>
      </c>
      <c r="E169" s="172" t="str">
        <f t="shared" si="4"/>
        <v/>
      </c>
    </row>
    <row r="170" spans="1:5" x14ac:dyDescent="0.15">
      <c r="A170" s="171" t="s">
        <v>947</v>
      </c>
      <c r="B170" s="178" t="str">
        <f t="shared" si="5"/>
        <v>SCRCPT162</v>
      </c>
      <c r="C170" s="175" t="s">
        <v>948</v>
      </c>
      <c r="D170" s="177">
        <v>4</v>
      </c>
      <c r="E170" s="172" t="str">
        <f t="shared" si="4"/>
        <v/>
      </c>
    </row>
    <row r="171" spans="1:5" x14ac:dyDescent="0.15">
      <c r="A171" s="171" t="s">
        <v>949</v>
      </c>
      <c r="B171" s="178" t="str">
        <f t="shared" si="5"/>
        <v>SCRCPT163</v>
      </c>
      <c r="C171" s="175" t="s">
        <v>950</v>
      </c>
      <c r="D171" s="177">
        <v>4</v>
      </c>
      <c r="E171" s="172" t="str">
        <f t="shared" si="4"/>
        <v/>
      </c>
    </row>
    <row r="172" spans="1:5" x14ac:dyDescent="0.15">
      <c r="A172" s="171" t="s">
        <v>951</v>
      </c>
      <c r="B172" s="178" t="str">
        <f t="shared" si="5"/>
        <v>SCRCPT164</v>
      </c>
      <c r="C172" s="175" t="s">
        <v>952</v>
      </c>
      <c r="D172" s="177">
        <v>2</v>
      </c>
      <c r="E172" s="172" t="str">
        <f t="shared" si="4"/>
        <v/>
      </c>
    </row>
    <row r="173" spans="1:5" x14ac:dyDescent="0.15">
      <c r="A173" s="171" t="s">
        <v>953</v>
      </c>
      <c r="B173" s="178" t="str">
        <f t="shared" si="5"/>
        <v>SCRCPT165</v>
      </c>
      <c r="C173" s="175" t="s">
        <v>954</v>
      </c>
      <c r="D173" s="177">
        <v>2</v>
      </c>
      <c r="E173" s="172" t="str">
        <f t="shared" si="4"/>
        <v/>
      </c>
    </row>
    <row r="174" spans="1:5" x14ac:dyDescent="0.15">
      <c r="A174" s="171" t="s">
        <v>955</v>
      </c>
      <c r="B174" s="178" t="str">
        <f t="shared" si="5"/>
        <v>SCRCPT166</v>
      </c>
      <c r="C174" s="175" t="s">
        <v>956</v>
      </c>
      <c r="D174" s="177">
        <v>3</v>
      </c>
      <c r="E174" s="172" t="str">
        <f t="shared" si="4"/>
        <v/>
      </c>
    </row>
    <row r="175" spans="1:5" x14ac:dyDescent="0.15">
      <c r="A175" s="171" t="s">
        <v>957</v>
      </c>
      <c r="B175" s="178" t="str">
        <f t="shared" si="5"/>
        <v>SCRCPT167</v>
      </c>
      <c r="C175" s="175" t="s">
        <v>958</v>
      </c>
      <c r="D175" s="177">
        <v>1</v>
      </c>
      <c r="E175" s="172" t="str">
        <f t="shared" si="4"/>
        <v/>
      </c>
    </row>
    <row r="176" spans="1:5" x14ac:dyDescent="0.15">
      <c r="A176" s="171" t="s">
        <v>959</v>
      </c>
      <c r="B176" s="178" t="str">
        <f t="shared" si="5"/>
        <v>SCRCPT168</v>
      </c>
      <c r="C176" s="175" t="s">
        <v>960</v>
      </c>
      <c r="D176" s="177">
        <v>3</v>
      </c>
      <c r="E176" s="172" t="str">
        <f t="shared" si="4"/>
        <v/>
      </c>
    </row>
    <row r="177" spans="1:5" x14ac:dyDescent="0.15">
      <c r="A177" s="171" t="s">
        <v>961</v>
      </c>
      <c r="B177" s="178" t="str">
        <f t="shared" si="5"/>
        <v>SCRCPT169</v>
      </c>
      <c r="C177" s="175" t="s">
        <v>962</v>
      </c>
      <c r="D177" s="177">
        <v>1</v>
      </c>
      <c r="E177" s="172" t="str">
        <f t="shared" si="4"/>
        <v/>
      </c>
    </row>
    <row r="178" spans="1:5" x14ac:dyDescent="0.15">
      <c r="A178" s="171" t="s">
        <v>963</v>
      </c>
      <c r="B178" s="178" t="str">
        <f t="shared" si="5"/>
        <v>SCRCPT170</v>
      </c>
      <c r="C178" s="175" t="s">
        <v>964</v>
      </c>
      <c r="D178" s="177">
        <v>1</v>
      </c>
      <c r="E178" s="172" t="str">
        <f t="shared" si="4"/>
        <v/>
      </c>
    </row>
    <row r="179" spans="1:5" x14ac:dyDescent="0.15">
      <c r="A179" s="171" t="s">
        <v>965</v>
      </c>
      <c r="B179" s="178" t="str">
        <f t="shared" si="5"/>
        <v>SCRCPT171</v>
      </c>
      <c r="C179" s="175" t="s">
        <v>966</v>
      </c>
      <c r="D179" s="177">
        <v>1</v>
      </c>
      <c r="E179" s="172" t="str">
        <f t="shared" si="4"/>
        <v/>
      </c>
    </row>
    <row r="180" spans="1:5" x14ac:dyDescent="0.15">
      <c r="A180" s="171" t="s">
        <v>967</v>
      </c>
      <c r="B180" s="178" t="str">
        <f t="shared" si="5"/>
        <v>SCRCPT181</v>
      </c>
      <c r="C180" s="175" t="s">
        <v>968</v>
      </c>
      <c r="D180" s="177">
        <v>6</v>
      </c>
      <c r="E180" s="172" t="str">
        <f t="shared" si="4"/>
        <v/>
      </c>
    </row>
    <row r="181" spans="1:5" x14ac:dyDescent="0.15">
      <c r="A181" s="171" t="s">
        <v>969</v>
      </c>
      <c r="B181" s="178" t="str">
        <f t="shared" si="5"/>
        <v>SCRCPT182</v>
      </c>
      <c r="C181" s="175" t="s">
        <v>970</v>
      </c>
      <c r="D181" s="177">
        <v>4</v>
      </c>
      <c r="E181" s="172" t="str">
        <f t="shared" si="4"/>
        <v/>
      </c>
    </row>
    <row r="182" spans="1:5" x14ac:dyDescent="0.15">
      <c r="A182" s="171" t="s">
        <v>971</v>
      </c>
      <c r="B182" s="178" t="str">
        <f t="shared" si="5"/>
        <v>SCRCPT183</v>
      </c>
      <c r="C182" s="175" t="s">
        <v>972</v>
      </c>
      <c r="D182" s="177">
        <v>3</v>
      </c>
      <c r="E182" s="172" t="str">
        <f t="shared" si="4"/>
        <v/>
      </c>
    </row>
    <row r="183" spans="1:5" x14ac:dyDescent="0.15">
      <c r="A183" s="171" t="s">
        <v>973</v>
      </c>
      <c r="B183" s="178" t="str">
        <f t="shared" si="5"/>
        <v>SCRCPT184</v>
      </c>
      <c r="C183" s="175" t="s">
        <v>974</v>
      </c>
      <c r="D183" s="177">
        <v>5</v>
      </c>
      <c r="E183" s="172" t="str">
        <f t="shared" si="4"/>
        <v/>
      </c>
    </row>
    <row r="184" spans="1:5" x14ac:dyDescent="0.15">
      <c r="A184" s="171" t="s">
        <v>975</v>
      </c>
      <c r="B184" s="178" t="str">
        <f t="shared" si="5"/>
        <v>SCRCPT189</v>
      </c>
      <c r="C184" s="175" t="s">
        <v>976</v>
      </c>
      <c r="D184" s="177">
        <v>42</v>
      </c>
      <c r="E184" s="172" t="str">
        <f t="shared" si="4"/>
        <v/>
      </c>
    </row>
    <row r="185" spans="1:5" x14ac:dyDescent="0.15">
      <c r="A185" s="171" t="s">
        <v>977</v>
      </c>
      <c r="B185" s="178" t="str">
        <f t="shared" si="5"/>
        <v>SCRCPT197</v>
      </c>
      <c r="C185" s="175" t="s">
        <v>978</v>
      </c>
      <c r="D185" s="177">
        <v>1</v>
      </c>
      <c r="E185" s="172" t="str">
        <f t="shared" si="4"/>
        <v/>
      </c>
    </row>
    <row r="186" spans="1:5" x14ac:dyDescent="0.15">
      <c r="A186" s="171" t="s">
        <v>979</v>
      </c>
      <c r="B186" s="178" t="str">
        <f t="shared" si="5"/>
        <v>SCRCPT198</v>
      </c>
      <c r="C186" s="175" t="s">
        <v>980</v>
      </c>
      <c r="D186" s="177">
        <v>4</v>
      </c>
      <c r="E186" s="172" t="str">
        <f t="shared" si="4"/>
        <v/>
      </c>
    </row>
    <row r="187" spans="1:5" x14ac:dyDescent="0.15">
      <c r="A187" s="171" t="s">
        <v>981</v>
      </c>
      <c r="B187" s="178" t="str">
        <f t="shared" si="5"/>
        <v>SCRCPT199</v>
      </c>
      <c r="C187" s="175" t="s">
        <v>982</v>
      </c>
      <c r="D187" s="177">
        <v>5</v>
      </c>
      <c r="E187" s="172" t="str">
        <f t="shared" si="4"/>
        <v/>
      </c>
    </row>
    <row r="188" spans="1:5" x14ac:dyDescent="0.15">
      <c r="A188" s="171" t="s">
        <v>983</v>
      </c>
      <c r="B188" s="178" t="str">
        <f t="shared" si="5"/>
        <v>SCRCPT200</v>
      </c>
      <c r="C188" s="175" t="s">
        <v>984</v>
      </c>
      <c r="D188" s="177">
        <v>8</v>
      </c>
      <c r="E188" s="172" t="str">
        <f t="shared" si="4"/>
        <v/>
      </c>
    </row>
    <row r="189" spans="1:5" x14ac:dyDescent="0.15">
      <c r="A189" s="171" t="s">
        <v>985</v>
      </c>
      <c r="B189" s="178" t="str">
        <f t="shared" si="5"/>
        <v>SCRCPT201</v>
      </c>
      <c r="C189" s="175" t="s">
        <v>986</v>
      </c>
      <c r="D189" s="177">
        <v>3</v>
      </c>
      <c r="E189" s="172" t="str">
        <f t="shared" si="4"/>
        <v/>
      </c>
    </row>
    <row r="190" spans="1:5" x14ac:dyDescent="0.15">
      <c r="A190" s="171" t="s">
        <v>987</v>
      </c>
      <c r="B190" s="178" t="str">
        <f t="shared" si="5"/>
        <v>TN0721</v>
      </c>
      <c r="C190" s="175" t="s">
        <v>988</v>
      </c>
      <c r="D190" s="177">
        <v>3</v>
      </c>
      <c r="E190" s="172" t="str">
        <f t="shared" si="4"/>
        <v/>
      </c>
    </row>
    <row r="191" spans="1:5" x14ac:dyDescent="0.15">
      <c r="A191" s="171" t="s">
        <v>989</v>
      </c>
      <c r="B191" s="178" t="str">
        <f t="shared" si="5"/>
        <v>TN122B</v>
      </c>
      <c r="C191" s="175" t="s">
        <v>990</v>
      </c>
      <c r="D191" s="177">
        <v>1</v>
      </c>
      <c r="E191" s="172" t="str">
        <f t="shared" si="4"/>
        <v/>
      </c>
    </row>
    <row r="192" spans="1:5" x14ac:dyDescent="0.15">
      <c r="A192" s="171" t="s">
        <v>991</v>
      </c>
      <c r="B192" s="178" t="str">
        <f t="shared" si="5"/>
        <v>TN147N</v>
      </c>
      <c r="C192" s="175" t="s">
        <v>992</v>
      </c>
      <c r="D192" s="177">
        <v>1</v>
      </c>
      <c r="E192" s="172" t="str">
        <f t="shared" si="4"/>
        <v/>
      </c>
    </row>
    <row r="193" spans="1:5" x14ac:dyDescent="0.15">
      <c r="A193" s="171" t="s">
        <v>993</v>
      </c>
      <c r="B193" s="178" t="str">
        <f t="shared" si="5"/>
        <v>TN1657</v>
      </c>
      <c r="C193" s="175" t="s">
        <v>994</v>
      </c>
      <c r="D193" s="177">
        <v>1</v>
      </c>
      <c r="E193" s="172" t="str">
        <f t="shared" si="4"/>
        <v/>
      </c>
    </row>
    <row r="194" spans="1:5" x14ac:dyDescent="0.15">
      <c r="A194" s="171" t="s">
        <v>995</v>
      </c>
      <c r="B194" s="178" t="str">
        <f t="shared" si="5"/>
        <v>TN1927</v>
      </c>
      <c r="C194" s="175" t="s">
        <v>996</v>
      </c>
      <c r="D194" s="177">
        <v>5</v>
      </c>
      <c r="E194" s="172" t="str">
        <f t="shared" si="4"/>
        <v/>
      </c>
    </row>
    <row r="195" spans="1:5" x14ac:dyDescent="0.15">
      <c r="A195" s="171" t="s">
        <v>997</v>
      </c>
      <c r="B195" s="178" t="str">
        <f t="shared" si="5"/>
        <v>TN198X</v>
      </c>
      <c r="C195" s="175" t="s">
        <v>998</v>
      </c>
      <c r="D195" s="177">
        <v>1</v>
      </c>
      <c r="E195" s="172" t="str">
        <f t="shared" si="4"/>
        <v/>
      </c>
    </row>
    <row r="196" spans="1:5" x14ac:dyDescent="0.15">
      <c r="A196" s="171" t="s">
        <v>999</v>
      </c>
      <c r="B196" s="178" t="str">
        <f t="shared" si="5"/>
        <v>TN201N</v>
      </c>
      <c r="C196" s="175" t="s">
        <v>1000</v>
      </c>
      <c r="D196" s="177">
        <v>1</v>
      </c>
      <c r="E196" s="172" t="str">
        <f t="shared" si="4"/>
        <v/>
      </c>
    </row>
    <row r="197" spans="1:5" x14ac:dyDescent="0.15">
      <c r="A197" s="171" t="s">
        <v>1001</v>
      </c>
      <c r="B197" s="178" t="str">
        <f t="shared" si="5"/>
        <v>TN203N</v>
      </c>
      <c r="C197" s="175" t="s">
        <v>1002</v>
      </c>
      <c r="D197" s="177">
        <v>1</v>
      </c>
      <c r="E197" s="172" t="str">
        <f t="shared" ref="E197:E238" si="6">IF(D197&gt;0,"","〇")</f>
        <v/>
      </c>
    </row>
    <row r="198" spans="1:5" x14ac:dyDescent="0.15">
      <c r="A198" s="171" t="s">
        <v>1003</v>
      </c>
      <c r="B198" s="178" t="str">
        <f t="shared" ref="B198:B238" si="7">SUBSTITUTE(A198," ","")</f>
        <v>TN2057</v>
      </c>
      <c r="C198" s="175" t="s">
        <v>1004</v>
      </c>
      <c r="D198" s="177">
        <v>2</v>
      </c>
      <c r="E198" s="172" t="str">
        <f t="shared" si="6"/>
        <v/>
      </c>
    </row>
    <row r="199" spans="1:5" x14ac:dyDescent="0.15">
      <c r="A199" s="171" t="s">
        <v>1005</v>
      </c>
      <c r="B199" s="178" t="str">
        <f t="shared" si="7"/>
        <v>TN206X</v>
      </c>
      <c r="C199" s="175" t="s">
        <v>1006</v>
      </c>
      <c r="D199" s="177">
        <v>16</v>
      </c>
      <c r="E199" s="172" t="str">
        <f t="shared" si="6"/>
        <v/>
      </c>
    </row>
    <row r="200" spans="1:5" x14ac:dyDescent="0.15">
      <c r="A200" s="171" t="s">
        <v>1007</v>
      </c>
      <c r="B200" s="178" t="str">
        <f t="shared" si="7"/>
        <v>TN240X</v>
      </c>
      <c r="C200" s="175" t="s">
        <v>1008</v>
      </c>
      <c r="D200" s="177">
        <v>3</v>
      </c>
      <c r="E200" s="172" t="str">
        <f t="shared" si="6"/>
        <v/>
      </c>
    </row>
    <row r="201" spans="1:5" x14ac:dyDescent="0.15">
      <c r="A201" s="171" t="s">
        <v>1009</v>
      </c>
      <c r="B201" s="178" t="str">
        <f t="shared" si="7"/>
        <v>TN241X</v>
      </c>
      <c r="C201" s="175" t="s">
        <v>1010</v>
      </c>
      <c r="D201" s="177">
        <v>11</v>
      </c>
      <c r="E201" s="172" t="str">
        <f t="shared" si="6"/>
        <v/>
      </c>
    </row>
    <row r="202" spans="1:5" x14ac:dyDescent="0.15">
      <c r="A202" s="171" t="s">
        <v>1011</v>
      </c>
      <c r="B202" s="178" t="str">
        <f t="shared" si="7"/>
        <v>TN242X</v>
      </c>
      <c r="C202" s="175" t="s">
        <v>1012</v>
      </c>
      <c r="D202" s="177">
        <v>9</v>
      </c>
      <c r="E202" s="172" t="str">
        <f t="shared" si="6"/>
        <v/>
      </c>
    </row>
    <row r="203" spans="1:5" x14ac:dyDescent="0.15">
      <c r="A203" s="171" t="s">
        <v>1013</v>
      </c>
      <c r="B203" s="178" t="str">
        <f t="shared" si="7"/>
        <v>TN243X</v>
      </c>
      <c r="C203" s="175" t="s">
        <v>1014</v>
      </c>
      <c r="D203" s="177">
        <v>9</v>
      </c>
      <c r="E203" s="172" t="str">
        <f t="shared" si="6"/>
        <v/>
      </c>
    </row>
    <row r="204" spans="1:5" x14ac:dyDescent="0.15">
      <c r="A204" s="171" t="s">
        <v>1015</v>
      </c>
      <c r="B204" s="178" t="str">
        <f t="shared" si="7"/>
        <v>TN244X</v>
      </c>
      <c r="C204" s="175" t="s">
        <v>1016</v>
      </c>
      <c r="D204" s="177">
        <v>8</v>
      </c>
      <c r="E204" s="172" t="str">
        <f t="shared" si="6"/>
        <v/>
      </c>
    </row>
    <row r="205" spans="1:5" x14ac:dyDescent="0.15">
      <c r="A205" s="171" t="s">
        <v>1017</v>
      </c>
      <c r="B205" s="178" t="str">
        <f t="shared" si="7"/>
        <v>TN249E</v>
      </c>
      <c r="C205" s="175" t="s">
        <v>1018</v>
      </c>
      <c r="D205" s="177">
        <v>6</v>
      </c>
      <c r="E205" s="172" t="str">
        <f t="shared" si="6"/>
        <v/>
      </c>
    </row>
    <row r="206" spans="1:5" x14ac:dyDescent="0.15">
      <c r="A206" s="171" t="s">
        <v>1019</v>
      </c>
      <c r="B206" s="178" t="str">
        <f t="shared" si="7"/>
        <v>TN250E</v>
      </c>
      <c r="C206" s="175" t="s">
        <v>1020</v>
      </c>
      <c r="D206" s="177">
        <v>1</v>
      </c>
      <c r="E206" s="172" t="str">
        <f t="shared" si="6"/>
        <v/>
      </c>
    </row>
    <row r="207" spans="1:5" x14ac:dyDescent="0.15">
      <c r="A207" s="171" t="s">
        <v>1021</v>
      </c>
      <c r="B207" s="178" t="str">
        <f t="shared" si="7"/>
        <v>TN251E</v>
      </c>
      <c r="C207" s="175" t="s">
        <v>1022</v>
      </c>
      <c r="D207" s="177">
        <v>2</v>
      </c>
      <c r="E207" s="172" t="str">
        <f t="shared" si="6"/>
        <v/>
      </c>
    </row>
    <row r="208" spans="1:5" x14ac:dyDescent="0.15">
      <c r="A208" s="171" t="s">
        <v>1023</v>
      </c>
      <c r="B208" s="178" t="str">
        <f t="shared" si="7"/>
        <v>TN2597</v>
      </c>
      <c r="C208" s="175" t="s">
        <v>1024</v>
      </c>
      <c r="D208" s="177">
        <v>15</v>
      </c>
      <c r="E208" s="172" t="str">
        <f t="shared" si="6"/>
        <v/>
      </c>
    </row>
    <row r="209" spans="1:5" x14ac:dyDescent="0.15">
      <c r="A209" s="171" t="s">
        <v>1023</v>
      </c>
      <c r="B209" s="178" t="str">
        <f t="shared" si="7"/>
        <v>TN2597</v>
      </c>
      <c r="C209" s="175" t="s">
        <v>1025</v>
      </c>
      <c r="D209" s="177">
        <v>5</v>
      </c>
      <c r="E209" s="172" t="str">
        <f t="shared" si="6"/>
        <v/>
      </c>
    </row>
    <row r="210" spans="1:5" x14ac:dyDescent="0.15">
      <c r="A210" s="171" t="s">
        <v>1026</v>
      </c>
      <c r="B210" s="178" t="str">
        <f t="shared" si="7"/>
        <v>TN2677</v>
      </c>
      <c r="C210" s="175" t="s">
        <v>1027</v>
      </c>
      <c r="D210" s="177">
        <v>14</v>
      </c>
      <c r="E210" s="172" t="str">
        <f t="shared" si="6"/>
        <v/>
      </c>
    </row>
    <row r="211" spans="1:5" x14ac:dyDescent="0.15">
      <c r="A211" s="171" t="s">
        <v>1028</v>
      </c>
      <c r="B211" s="178" t="str">
        <f t="shared" si="7"/>
        <v>TN278E</v>
      </c>
      <c r="C211" s="175" t="s">
        <v>1029</v>
      </c>
      <c r="D211" s="177">
        <v>1</v>
      </c>
      <c r="E211" s="172" t="str">
        <f t="shared" si="6"/>
        <v/>
      </c>
    </row>
    <row r="212" spans="1:5" x14ac:dyDescent="0.15">
      <c r="A212" s="171" t="s">
        <v>1030</v>
      </c>
      <c r="B212" s="178" t="str">
        <f t="shared" si="7"/>
        <v>TN287E</v>
      </c>
      <c r="C212" s="175" t="s">
        <v>1031</v>
      </c>
      <c r="D212" s="177">
        <v>3</v>
      </c>
      <c r="E212" s="172" t="str">
        <f t="shared" si="6"/>
        <v/>
      </c>
    </row>
    <row r="213" spans="1:5" x14ac:dyDescent="0.15">
      <c r="A213" s="171" t="s">
        <v>1032</v>
      </c>
      <c r="B213" s="178" t="str">
        <f t="shared" si="7"/>
        <v>TN288C</v>
      </c>
      <c r="C213" s="175" t="s">
        <v>1033</v>
      </c>
      <c r="D213" s="177">
        <v>1</v>
      </c>
      <c r="E213" s="172" t="str">
        <f t="shared" si="6"/>
        <v/>
      </c>
    </row>
    <row r="214" spans="1:5" x14ac:dyDescent="0.15">
      <c r="A214" s="171" t="s">
        <v>1034</v>
      </c>
      <c r="B214" s="178" t="str">
        <f t="shared" si="7"/>
        <v>TN288E</v>
      </c>
      <c r="C214" s="175" t="s">
        <v>1035</v>
      </c>
      <c r="D214" s="177">
        <v>3</v>
      </c>
      <c r="E214" s="172" t="str">
        <f t="shared" si="6"/>
        <v/>
      </c>
    </row>
    <row r="215" spans="1:5" x14ac:dyDescent="0.15">
      <c r="A215" s="171" t="s">
        <v>1036</v>
      </c>
      <c r="B215" s="178" t="str">
        <f t="shared" si="7"/>
        <v>TN289C</v>
      </c>
      <c r="C215" s="175" t="s">
        <v>1037</v>
      </c>
      <c r="D215" s="177">
        <v>1</v>
      </c>
      <c r="E215" s="172" t="str">
        <f t="shared" si="6"/>
        <v/>
      </c>
    </row>
    <row r="216" spans="1:5" x14ac:dyDescent="0.15">
      <c r="A216" s="171" t="s">
        <v>1038</v>
      </c>
      <c r="B216" s="178" t="str">
        <f t="shared" si="7"/>
        <v>TN289E</v>
      </c>
      <c r="C216" s="175" t="s">
        <v>1039</v>
      </c>
      <c r="D216" s="177">
        <v>7</v>
      </c>
      <c r="E216" s="172" t="str">
        <f t="shared" si="6"/>
        <v/>
      </c>
    </row>
    <row r="217" spans="1:5" x14ac:dyDescent="0.15">
      <c r="A217" s="171" t="s">
        <v>1040</v>
      </c>
      <c r="B217" s="178" t="str">
        <f t="shared" si="7"/>
        <v>TN290C</v>
      </c>
      <c r="C217" s="175" t="s">
        <v>1041</v>
      </c>
      <c r="D217" s="177">
        <v>1</v>
      </c>
      <c r="E217" s="172" t="str">
        <f t="shared" si="6"/>
        <v/>
      </c>
    </row>
    <row r="218" spans="1:5" x14ac:dyDescent="0.15">
      <c r="A218" s="171" t="s">
        <v>1042</v>
      </c>
      <c r="B218" s="178" t="str">
        <f t="shared" si="7"/>
        <v>TN291C</v>
      </c>
      <c r="C218" s="175" t="s">
        <v>1043</v>
      </c>
      <c r="D218" s="177">
        <v>4</v>
      </c>
      <c r="E218" s="172" t="str">
        <f t="shared" si="6"/>
        <v/>
      </c>
    </row>
    <row r="219" spans="1:5" x14ac:dyDescent="0.15">
      <c r="A219" s="171" t="s">
        <v>1044</v>
      </c>
      <c r="B219" s="178" t="str">
        <f t="shared" si="7"/>
        <v>TN291E</v>
      </c>
      <c r="C219" s="175" t="s">
        <v>1045</v>
      </c>
      <c r="D219" s="177">
        <v>8</v>
      </c>
      <c r="E219" s="172" t="str">
        <f t="shared" si="6"/>
        <v/>
      </c>
    </row>
    <row r="220" spans="1:5" x14ac:dyDescent="0.15">
      <c r="A220" s="171" t="s">
        <v>1046</v>
      </c>
      <c r="B220" s="178" t="str">
        <f t="shared" si="7"/>
        <v>TN292E</v>
      </c>
      <c r="C220" s="175" t="s">
        <v>1047</v>
      </c>
      <c r="D220" s="177">
        <v>3</v>
      </c>
      <c r="E220" s="172" t="str">
        <f t="shared" si="6"/>
        <v/>
      </c>
    </row>
    <row r="221" spans="1:5" x14ac:dyDescent="0.15">
      <c r="A221" s="171" t="s">
        <v>1048</v>
      </c>
      <c r="B221" s="178" t="str">
        <f t="shared" si="7"/>
        <v>TN293E</v>
      </c>
      <c r="C221" s="175" t="s">
        <v>1049</v>
      </c>
      <c r="D221" s="177">
        <v>2</v>
      </c>
      <c r="E221" s="172" t="str">
        <f t="shared" si="6"/>
        <v/>
      </c>
    </row>
    <row r="222" spans="1:5" x14ac:dyDescent="0.15">
      <c r="A222" s="171" t="s">
        <v>1050</v>
      </c>
      <c r="B222" s="178" t="str">
        <f t="shared" si="7"/>
        <v>TN294E</v>
      </c>
      <c r="C222" s="175" t="s">
        <v>1051</v>
      </c>
      <c r="D222" s="177">
        <v>2</v>
      </c>
      <c r="E222" s="172" t="str">
        <f t="shared" si="6"/>
        <v/>
      </c>
    </row>
    <row r="223" spans="1:5" x14ac:dyDescent="0.15">
      <c r="A223" s="171" t="s">
        <v>1052</v>
      </c>
      <c r="B223" s="178" t="str">
        <f t="shared" si="7"/>
        <v>TN295E</v>
      </c>
      <c r="C223" s="175" t="s">
        <v>1053</v>
      </c>
      <c r="D223" s="177">
        <v>4</v>
      </c>
      <c r="E223" s="172" t="str">
        <f t="shared" si="6"/>
        <v/>
      </c>
    </row>
    <row r="224" spans="1:5" x14ac:dyDescent="0.15">
      <c r="A224" s="171" t="s">
        <v>1054</v>
      </c>
      <c r="B224" s="178" t="str">
        <f t="shared" si="7"/>
        <v>TN300C</v>
      </c>
      <c r="C224" s="175" t="s">
        <v>1055</v>
      </c>
      <c r="D224" s="177">
        <v>16</v>
      </c>
      <c r="E224" s="172" t="str">
        <f t="shared" si="6"/>
        <v/>
      </c>
    </row>
    <row r="225" spans="1:5" x14ac:dyDescent="0.15">
      <c r="A225" s="171" t="s">
        <v>1056</v>
      </c>
      <c r="B225" s="178" t="str">
        <f t="shared" si="7"/>
        <v>TN301C</v>
      </c>
      <c r="C225" s="175" t="s">
        <v>1057</v>
      </c>
      <c r="D225" s="177">
        <v>5</v>
      </c>
      <c r="E225" s="172" t="str">
        <f t="shared" si="6"/>
        <v/>
      </c>
    </row>
    <row r="226" spans="1:5" x14ac:dyDescent="0.15">
      <c r="A226" s="171" t="s">
        <v>1058</v>
      </c>
      <c r="B226" s="178" t="str">
        <f t="shared" si="7"/>
        <v>TN301E</v>
      </c>
      <c r="C226" s="175" t="s">
        <v>1059</v>
      </c>
      <c r="D226" s="177">
        <v>7</v>
      </c>
      <c r="E226" s="172" t="str">
        <f t="shared" si="6"/>
        <v/>
      </c>
    </row>
    <row r="227" spans="1:5" x14ac:dyDescent="0.15">
      <c r="A227" s="171" t="s">
        <v>1060</v>
      </c>
      <c r="B227" s="178" t="str">
        <f t="shared" si="7"/>
        <v>TN302C</v>
      </c>
      <c r="C227" s="175" t="s">
        <v>1061</v>
      </c>
      <c r="D227" s="177">
        <v>3</v>
      </c>
      <c r="E227" s="172" t="str">
        <f t="shared" si="6"/>
        <v/>
      </c>
    </row>
    <row r="228" spans="1:5" x14ac:dyDescent="0.15">
      <c r="A228" s="171" t="s">
        <v>1062</v>
      </c>
      <c r="B228" s="178" t="str">
        <f t="shared" si="7"/>
        <v>TN303C</v>
      </c>
      <c r="C228" s="175" t="s">
        <v>1063</v>
      </c>
      <c r="D228" s="177">
        <v>5</v>
      </c>
      <c r="E228" s="172" t="str">
        <f t="shared" si="6"/>
        <v/>
      </c>
    </row>
    <row r="229" spans="1:5" x14ac:dyDescent="0.15">
      <c r="A229" s="171" t="s">
        <v>1064</v>
      </c>
      <c r="B229" s="178" t="str">
        <f t="shared" si="7"/>
        <v>TN305E</v>
      </c>
      <c r="C229" s="175" t="s">
        <v>1065</v>
      </c>
      <c r="D229" s="177">
        <v>2</v>
      </c>
      <c r="E229" s="172" t="str">
        <f t="shared" si="6"/>
        <v/>
      </c>
    </row>
    <row r="230" spans="1:5" x14ac:dyDescent="0.15">
      <c r="A230" s="171" t="s">
        <v>1066</v>
      </c>
      <c r="B230" s="178" t="str">
        <f t="shared" si="7"/>
        <v>TN325X</v>
      </c>
      <c r="C230" s="175" t="s">
        <v>1067</v>
      </c>
      <c r="D230" s="177">
        <v>7</v>
      </c>
      <c r="E230" s="172" t="str">
        <f t="shared" si="6"/>
        <v/>
      </c>
    </row>
    <row r="231" spans="1:5" x14ac:dyDescent="0.15">
      <c r="A231" s="171" t="s">
        <v>1068</v>
      </c>
      <c r="B231" s="178" t="str">
        <f t="shared" si="7"/>
        <v>TN327X</v>
      </c>
      <c r="C231" s="175" t="s">
        <v>1069</v>
      </c>
      <c r="D231" s="177">
        <v>1</v>
      </c>
      <c r="E231" s="172" t="str">
        <f t="shared" si="6"/>
        <v/>
      </c>
    </row>
    <row r="232" spans="1:5" x14ac:dyDescent="0.15">
      <c r="A232" s="171" t="s">
        <v>1070</v>
      </c>
      <c r="B232" s="178" t="str">
        <f t="shared" si="7"/>
        <v>TN328X</v>
      </c>
      <c r="C232" s="175" t="s">
        <v>1071</v>
      </c>
      <c r="D232" s="177">
        <v>1</v>
      </c>
      <c r="E232" s="172" t="str">
        <f t="shared" si="6"/>
        <v/>
      </c>
    </row>
    <row r="233" spans="1:5" x14ac:dyDescent="0.15">
      <c r="A233" s="171" t="s">
        <v>1072</v>
      </c>
      <c r="B233" s="178" t="str">
        <f t="shared" si="7"/>
        <v>TN329X</v>
      </c>
      <c r="C233" s="175" t="s">
        <v>1073</v>
      </c>
      <c r="D233" s="177">
        <v>1</v>
      </c>
      <c r="E233" s="172" t="str">
        <f t="shared" si="6"/>
        <v/>
      </c>
    </row>
    <row r="234" spans="1:5" x14ac:dyDescent="0.15">
      <c r="A234" s="171" t="s">
        <v>1074</v>
      </c>
      <c r="B234" s="178" t="str">
        <f t="shared" si="7"/>
        <v>TN368E</v>
      </c>
      <c r="C234" s="175" t="s">
        <v>1075</v>
      </c>
      <c r="D234" s="177">
        <v>7</v>
      </c>
      <c r="E234" s="172" t="str">
        <f t="shared" si="6"/>
        <v/>
      </c>
    </row>
    <row r="235" spans="1:5" x14ac:dyDescent="0.15">
      <c r="A235" s="171" t="s">
        <v>1076</v>
      </c>
      <c r="B235" s="178" t="str">
        <f t="shared" si="7"/>
        <v>TN369E</v>
      </c>
      <c r="C235" s="175" t="s">
        <v>1077</v>
      </c>
      <c r="D235" s="177">
        <v>2</v>
      </c>
      <c r="E235" s="172" t="str">
        <f t="shared" si="6"/>
        <v/>
      </c>
    </row>
    <row r="236" spans="1:5" x14ac:dyDescent="0.15">
      <c r="A236" s="171" t="s">
        <v>1078</v>
      </c>
      <c r="B236" s="178" t="str">
        <f t="shared" si="7"/>
        <v>TN370E</v>
      </c>
      <c r="C236" s="175" t="s">
        <v>1079</v>
      </c>
      <c r="D236" s="177">
        <v>3</v>
      </c>
      <c r="E236" s="172" t="str">
        <f t="shared" si="6"/>
        <v/>
      </c>
    </row>
    <row r="237" spans="1:5" x14ac:dyDescent="0.15">
      <c r="A237" s="171" t="s">
        <v>1080</v>
      </c>
      <c r="B237" s="178" t="str">
        <f t="shared" si="7"/>
        <v>TN371E</v>
      </c>
      <c r="C237" s="175" t="s">
        <v>1081</v>
      </c>
      <c r="D237" s="177">
        <v>3</v>
      </c>
      <c r="E237" s="172" t="str">
        <f t="shared" si="6"/>
        <v/>
      </c>
    </row>
    <row r="238" spans="1:5" x14ac:dyDescent="0.15">
      <c r="A238" s="171" t="s">
        <v>1082</v>
      </c>
      <c r="B238" s="178" t="str">
        <f t="shared" si="7"/>
        <v>TN439E</v>
      </c>
      <c r="C238" s="175" t="s">
        <v>1083</v>
      </c>
      <c r="D238" s="177">
        <v>2</v>
      </c>
      <c r="E238" s="172" t="str">
        <f t="shared" si="6"/>
        <v/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3"/>
  <sheetViews>
    <sheetView workbookViewId="0">
      <selection activeCell="Q271" sqref="Q271"/>
    </sheetView>
  </sheetViews>
  <sheetFormatPr defaultRowHeight="13.5" x14ac:dyDescent="0.15"/>
  <cols>
    <col min="1" max="1" width="12.375" style="172" bestFit="1" customWidth="1"/>
    <col min="2" max="2" width="40.375" style="172" bestFit="1" customWidth="1"/>
    <col min="3" max="14" width="12.375" style="172" hidden="1" customWidth="1"/>
    <col min="15" max="16384" width="9" style="172"/>
  </cols>
  <sheetData>
    <row r="2" spans="1:15" x14ac:dyDescent="0.15">
      <c r="A2" s="168" t="s">
        <v>1084</v>
      </c>
      <c r="B2" s="169"/>
      <c r="C2" s="170" t="s">
        <v>1085</v>
      </c>
      <c r="D2" s="171" t="s">
        <v>1086</v>
      </c>
      <c r="E2" s="171" t="s">
        <v>1087</v>
      </c>
      <c r="F2" s="171" t="s">
        <v>1088</v>
      </c>
      <c r="G2" s="171" t="s">
        <v>1089</v>
      </c>
      <c r="H2" s="171" t="s">
        <v>1090</v>
      </c>
      <c r="I2" s="171" t="s">
        <v>1091</v>
      </c>
      <c r="J2" s="171" t="s">
        <v>1092</v>
      </c>
      <c r="K2" s="171" t="s">
        <v>1093</v>
      </c>
      <c r="L2" s="171" t="s">
        <v>1094</v>
      </c>
      <c r="M2" s="171" t="s">
        <v>1095</v>
      </c>
      <c r="N2" s="171" t="s">
        <v>1096</v>
      </c>
    </row>
    <row r="3" spans="1:15" x14ac:dyDescent="0.15">
      <c r="A3" s="173" t="s">
        <v>640</v>
      </c>
      <c r="B3" s="173" t="s">
        <v>641</v>
      </c>
      <c r="C3" s="174" t="s">
        <v>642</v>
      </c>
      <c r="D3" s="174" t="s">
        <v>642</v>
      </c>
      <c r="E3" s="174" t="s">
        <v>642</v>
      </c>
      <c r="F3" s="174" t="s">
        <v>642</v>
      </c>
      <c r="G3" s="174" t="s">
        <v>642</v>
      </c>
      <c r="H3" s="174" t="s">
        <v>642</v>
      </c>
      <c r="I3" s="174" t="s">
        <v>642</v>
      </c>
      <c r="J3" s="174" t="s">
        <v>642</v>
      </c>
      <c r="K3" s="174" t="s">
        <v>642</v>
      </c>
      <c r="L3" s="174" t="s">
        <v>642</v>
      </c>
      <c r="M3" s="174" t="s">
        <v>642</v>
      </c>
      <c r="N3" s="174" t="s">
        <v>642</v>
      </c>
      <c r="O3" s="174" t="s">
        <v>643</v>
      </c>
    </row>
    <row r="4" spans="1:15" x14ac:dyDescent="0.15">
      <c r="A4" s="171" t="s">
        <v>644</v>
      </c>
      <c r="B4" s="175" t="s">
        <v>645</v>
      </c>
      <c r="C4" s="176">
        <v>1</v>
      </c>
      <c r="D4" s="176">
        <v>5</v>
      </c>
      <c r="E4" s="176">
        <v>7</v>
      </c>
      <c r="F4" s="176">
        <v>7</v>
      </c>
      <c r="G4" s="176">
        <v>4</v>
      </c>
      <c r="H4" s="176">
        <v>13</v>
      </c>
      <c r="I4" s="176">
        <v>4</v>
      </c>
      <c r="J4" s="176">
        <v>5</v>
      </c>
      <c r="K4" s="176">
        <v>5</v>
      </c>
      <c r="L4" s="176">
        <v>8</v>
      </c>
      <c r="M4" s="176">
        <v>11</v>
      </c>
      <c r="N4" s="176">
        <v>4</v>
      </c>
      <c r="O4" s="177">
        <f>SUM(C4:N4)</f>
        <v>74</v>
      </c>
    </row>
    <row r="5" spans="1:15" x14ac:dyDescent="0.15">
      <c r="A5" s="171" t="s">
        <v>646</v>
      </c>
      <c r="B5" s="175" t="s">
        <v>647</v>
      </c>
      <c r="C5" s="176">
        <v>50</v>
      </c>
      <c r="D5" s="176">
        <v>132</v>
      </c>
      <c r="E5" s="176">
        <v>132</v>
      </c>
      <c r="F5" s="176">
        <v>150</v>
      </c>
      <c r="G5" s="176">
        <v>90</v>
      </c>
      <c r="H5" s="176">
        <v>223</v>
      </c>
      <c r="I5" s="176">
        <v>146</v>
      </c>
      <c r="J5" s="176">
        <v>152</v>
      </c>
      <c r="K5" s="176">
        <v>157</v>
      </c>
      <c r="L5" s="176">
        <v>127</v>
      </c>
      <c r="M5" s="176">
        <v>164</v>
      </c>
      <c r="N5" s="176">
        <v>185</v>
      </c>
      <c r="O5" s="177">
        <f t="shared" ref="O5:O68" si="0">SUM(C5:N5)</f>
        <v>1708</v>
      </c>
    </row>
    <row r="6" spans="1:15" x14ac:dyDescent="0.15">
      <c r="A6" s="171" t="s">
        <v>1097</v>
      </c>
      <c r="B6" s="175" t="s">
        <v>1098</v>
      </c>
      <c r="C6" s="176"/>
      <c r="D6" s="176"/>
      <c r="E6" s="176"/>
      <c r="F6" s="176"/>
      <c r="G6" s="176"/>
      <c r="H6" s="176"/>
      <c r="I6" s="176"/>
      <c r="J6" s="176"/>
      <c r="K6" s="176">
        <v>3</v>
      </c>
      <c r="L6" s="176"/>
      <c r="M6" s="176"/>
      <c r="N6" s="176"/>
      <c r="O6" s="177">
        <f t="shared" si="0"/>
        <v>3</v>
      </c>
    </row>
    <row r="7" spans="1:15" x14ac:dyDescent="0.15">
      <c r="A7" s="171" t="s">
        <v>1099</v>
      </c>
      <c r="B7" s="175" t="s">
        <v>1100</v>
      </c>
      <c r="C7" s="176"/>
      <c r="D7" s="176"/>
      <c r="E7" s="176"/>
      <c r="F7" s="176"/>
      <c r="G7" s="176"/>
      <c r="H7" s="176"/>
      <c r="I7" s="176">
        <v>1</v>
      </c>
      <c r="J7" s="176"/>
      <c r="K7" s="176">
        <v>1</v>
      </c>
      <c r="L7" s="176">
        <v>1</v>
      </c>
      <c r="M7" s="176"/>
      <c r="N7" s="176"/>
      <c r="O7" s="177">
        <f t="shared" si="0"/>
        <v>3</v>
      </c>
    </row>
    <row r="8" spans="1:15" x14ac:dyDescent="0.15">
      <c r="A8" s="171" t="s">
        <v>1101</v>
      </c>
      <c r="B8" s="175" t="s">
        <v>1102</v>
      </c>
      <c r="C8" s="176"/>
      <c r="D8" s="176"/>
      <c r="E8" s="176">
        <v>1</v>
      </c>
      <c r="F8" s="176"/>
      <c r="G8" s="176"/>
      <c r="H8" s="176"/>
      <c r="I8" s="176"/>
      <c r="J8" s="176"/>
      <c r="K8" s="176"/>
      <c r="L8" s="176"/>
      <c r="M8" s="176"/>
      <c r="N8" s="176"/>
      <c r="O8" s="177">
        <f t="shared" si="0"/>
        <v>1</v>
      </c>
    </row>
    <row r="9" spans="1:15" x14ac:dyDescent="0.15">
      <c r="A9" s="171" t="s">
        <v>1103</v>
      </c>
      <c r="B9" s="175" t="s">
        <v>1104</v>
      </c>
      <c r="C9" s="176"/>
      <c r="D9" s="176"/>
      <c r="E9" s="176">
        <v>1</v>
      </c>
      <c r="F9" s="176"/>
      <c r="G9" s="176"/>
      <c r="H9" s="176"/>
      <c r="I9" s="176"/>
      <c r="J9" s="176"/>
      <c r="K9" s="176"/>
      <c r="L9" s="176"/>
      <c r="M9" s="176"/>
      <c r="N9" s="176"/>
      <c r="O9" s="177">
        <f t="shared" si="0"/>
        <v>1</v>
      </c>
    </row>
    <row r="10" spans="1:15" x14ac:dyDescent="0.15">
      <c r="A10" s="171" t="s">
        <v>1105</v>
      </c>
      <c r="B10" s="175" t="s">
        <v>1106</v>
      </c>
      <c r="C10" s="176"/>
      <c r="D10" s="176"/>
      <c r="E10" s="176">
        <v>1</v>
      </c>
      <c r="F10" s="176"/>
      <c r="G10" s="176"/>
      <c r="H10" s="176"/>
      <c r="I10" s="176"/>
      <c r="J10" s="176"/>
      <c r="K10" s="176"/>
      <c r="L10" s="176"/>
      <c r="M10" s="176"/>
      <c r="N10" s="176"/>
      <c r="O10" s="177">
        <f t="shared" si="0"/>
        <v>1</v>
      </c>
    </row>
    <row r="11" spans="1:15" x14ac:dyDescent="0.15">
      <c r="A11" s="171" t="s">
        <v>1107</v>
      </c>
      <c r="B11" s="175" t="s">
        <v>1108</v>
      </c>
      <c r="C11" s="176"/>
      <c r="D11" s="176"/>
      <c r="E11" s="176">
        <v>1</v>
      </c>
      <c r="F11" s="176"/>
      <c r="G11" s="176"/>
      <c r="H11" s="176"/>
      <c r="I11" s="176"/>
      <c r="J11" s="176"/>
      <c r="K11" s="176"/>
      <c r="L11" s="176"/>
      <c r="M11" s="176"/>
      <c r="N11" s="176"/>
      <c r="O11" s="177">
        <f t="shared" si="0"/>
        <v>1</v>
      </c>
    </row>
    <row r="12" spans="1:15" x14ac:dyDescent="0.15">
      <c r="A12" s="171" t="s">
        <v>1109</v>
      </c>
      <c r="B12" s="175" t="s">
        <v>1110</v>
      </c>
      <c r="C12" s="176">
        <v>1</v>
      </c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7">
        <f t="shared" si="0"/>
        <v>1</v>
      </c>
    </row>
    <row r="13" spans="1:15" x14ac:dyDescent="0.15">
      <c r="A13" s="171" t="s">
        <v>1111</v>
      </c>
      <c r="B13" s="175" t="s">
        <v>1112</v>
      </c>
      <c r="C13" s="176"/>
      <c r="D13" s="176"/>
      <c r="E13" s="176"/>
      <c r="F13" s="176"/>
      <c r="G13" s="176">
        <v>1</v>
      </c>
      <c r="H13" s="176"/>
      <c r="I13" s="176"/>
      <c r="J13" s="176"/>
      <c r="K13" s="176"/>
      <c r="L13" s="176"/>
      <c r="M13" s="176"/>
      <c r="N13" s="176"/>
      <c r="O13" s="177">
        <f t="shared" si="0"/>
        <v>1</v>
      </c>
    </row>
    <row r="14" spans="1:15" x14ac:dyDescent="0.15">
      <c r="A14" s="171" t="s">
        <v>1113</v>
      </c>
      <c r="B14" s="175" t="s">
        <v>1114</v>
      </c>
      <c r="C14" s="176"/>
      <c r="D14" s="176"/>
      <c r="E14" s="176"/>
      <c r="F14" s="176"/>
      <c r="G14" s="176">
        <v>2</v>
      </c>
      <c r="H14" s="176"/>
      <c r="I14" s="176"/>
      <c r="J14" s="176"/>
      <c r="K14" s="176"/>
      <c r="L14" s="176"/>
      <c r="M14" s="176"/>
      <c r="N14" s="176"/>
      <c r="O14" s="177">
        <f t="shared" si="0"/>
        <v>2</v>
      </c>
    </row>
    <row r="15" spans="1:15" x14ac:dyDescent="0.15">
      <c r="A15" s="171" t="s">
        <v>1115</v>
      </c>
      <c r="B15" s="175" t="s">
        <v>1116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>
        <v>5</v>
      </c>
      <c r="N15" s="176"/>
      <c r="O15" s="177">
        <f t="shared" si="0"/>
        <v>5</v>
      </c>
    </row>
    <row r="16" spans="1:15" x14ac:dyDescent="0.15">
      <c r="A16" s="171" t="s">
        <v>1117</v>
      </c>
      <c r="B16" s="175" t="s">
        <v>1118</v>
      </c>
      <c r="C16" s="176"/>
      <c r="D16" s="176"/>
      <c r="E16" s="176"/>
      <c r="F16" s="176"/>
      <c r="G16" s="176">
        <v>1</v>
      </c>
      <c r="H16" s="176"/>
      <c r="I16" s="176"/>
      <c r="J16" s="176"/>
      <c r="K16" s="176"/>
      <c r="L16" s="176"/>
      <c r="M16" s="176"/>
      <c r="N16" s="176"/>
      <c r="O16" s="177">
        <f t="shared" si="0"/>
        <v>1</v>
      </c>
    </row>
    <row r="17" spans="1:15" x14ac:dyDescent="0.15">
      <c r="A17" s="171" t="s">
        <v>1119</v>
      </c>
      <c r="B17" s="175" t="s">
        <v>1120</v>
      </c>
      <c r="C17" s="176"/>
      <c r="D17" s="176">
        <v>1</v>
      </c>
      <c r="E17" s="176"/>
      <c r="F17" s="176"/>
      <c r="G17" s="176"/>
      <c r="H17" s="176"/>
      <c r="I17" s="176"/>
      <c r="J17" s="176"/>
      <c r="K17" s="176"/>
      <c r="L17" s="176"/>
      <c r="M17" s="176">
        <v>1</v>
      </c>
      <c r="N17" s="176"/>
      <c r="O17" s="177">
        <f t="shared" si="0"/>
        <v>2</v>
      </c>
    </row>
    <row r="18" spans="1:15" x14ac:dyDescent="0.15">
      <c r="A18" s="171" t="s">
        <v>1121</v>
      </c>
      <c r="B18" s="175" t="s">
        <v>1122</v>
      </c>
      <c r="C18" s="176"/>
      <c r="D18" s="176">
        <v>1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7">
        <f t="shared" si="0"/>
        <v>1</v>
      </c>
    </row>
    <row r="19" spans="1:15" x14ac:dyDescent="0.15">
      <c r="A19" s="171" t="s">
        <v>1123</v>
      </c>
      <c r="B19" s="175" t="s">
        <v>1124</v>
      </c>
      <c r="C19" s="176"/>
      <c r="D19" s="176">
        <v>1</v>
      </c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7">
        <f t="shared" si="0"/>
        <v>1</v>
      </c>
    </row>
    <row r="20" spans="1:15" x14ac:dyDescent="0.15">
      <c r="A20" s="171" t="s">
        <v>1125</v>
      </c>
      <c r="B20" s="175" t="s">
        <v>1126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>
        <v>1</v>
      </c>
      <c r="O20" s="177">
        <f t="shared" si="0"/>
        <v>1</v>
      </c>
    </row>
    <row r="21" spans="1:15" x14ac:dyDescent="0.15">
      <c r="A21" s="171" t="s">
        <v>1127</v>
      </c>
      <c r="B21" s="175" t="s">
        <v>1128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>
        <v>1</v>
      </c>
      <c r="O21" s="177">
        <f t="shared" si="0"/>
        <v>1</v>
      </c>
    </row>
    <row r="22" spans="1:15" x14ac:dyDescent="0.15">
      <c r="A22" s="171" t="s">
        <v>1129</v>
      </c>
      <c r="B22" s="175" t="s">
        <v>1130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>
        <v>2</v>
      </c>
      <c r="O22" s="177">
        <f t="shared" si="0"/>
        <v>2</v>
      </c>
    </row>
    <row r="23" spans="1:15" x14ac:dyDescent="0.15">
      <c r="A23" s="171" t="s">
        <v>1131</v>
      </c>
      <c r="B23" s="175" t="s">
        <v>1132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>
        <v>1</v>
      </c>
      <c r="O23" s="177">
        <f t="shared" si="0"/>
        <v>1</v>
      </c>
    </row>
    <row r="24" spans="1:15" x14ac:dyDescent="0.15">
      <c r="A24" s="171" t="s">
        <v>1133</v>
      </c>
      <c r="B24" s="175" t="s">
        <v>1134</v>
      </c>
      <c r="C24" s="176"/>
      <c r="D24" s="176"/>
      <c r="E24" s="176">
        <v>1</v>
      </c>
      <c r="F24" s="176"/>
      <c r="G24" s="176"/>
      <c r="H24" s="176"/>
      <c r="I24" s="176"/>
      <c r="J24" s="176"/>
      <c r="K24" s="176"/>
      <c r="L24" s="176"/>
      <c r="M24" s="176"/>
      <c r="N24" s="176"/>
      <c r="O24" s="177">
        <f t="shared" si="0"/>
        <v>1</v>
      </c>
    </row>
    <row r="25" spans="1:15" x14ac:dyDescent="0.15">
      <c r="A25" s="171" t="s">
        <v>1135</v>
      </c>
      <c r="B25" s="175" t="s">
        <v>1136</v>
      </c>
      <c r="C25" s="176"/>
      <c r="D25" s="176"/>
      <c r="E25" s="176"/>
      <c r="F25" s="176"/>
      <c r="G25" s="176"/>
      <c r="H25" s="176"/>
      <c r="I25" s="176">
        <v>2</v>
      </c>
      <c r="J25" s="176"/>
      <c r="K25" s="176"/>
      <c r="L25" s="176"/>
      <c r="M25" s="176"/>
      <c r="N25" s="176"/>
      <c r="O25" s="177">
        <f t="shared" si="0"/>
        <v>2</v>
      </c>
    </row>
    <row r="26" spans="1:15" x14ac:dyDescent="0.15">
      <c r="A26" s="171" t="s">
        <v>1137</v>
      </c>
      <c r="B26" s="175" t="s">
        <v>1138</v>
      </c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>
        <v>1</v>
      </c>
      <c r="N26" s="176"/>
      <c r="O26" s="177">
        <f t="shared" si="0"/>
        <v>1</v>
      </c>
    </row>
    <row r="27" spans="1:15" x14ac:dyDescent="0.15">
      <c r="A27" s="171" t="s">
        <v>648</v>
      </c>
      <c r="B27" s="175" t="s">
        <v>649</v>
      </c>
      <c r="C27" s="176"/>
      <c r="D27" s="176">
        <v>1</v>
      </c>
      <c r="E27" s="176">
        <v>2</v>
      </c>
      <c r="F27" s="176">
        <v>1</v>
      </c>
      <c r="G27" s="176"/>
      <c r="H27" s="176"/>
      <c r="I27" s="176"/>
      <c r="J27" s="176"/>
      <c r="K27" s="176"/>
      <c r="L27" s="176">
        <v>2</v>
      </c>
      <c r="M27" s="176"/>
      <c r="N27" s="176"/>
      <c r="O27" s="177">
        <f t="shared" si="0"/>
        <v>6</v>
      </c>
    </row>
    <row r="28" spans="1:15" x14ac:dyDescent="0.15">
      <c r="A28" s="171" t="s">
        <v>650</v>
      </c>
      <c r="B28" s="175" t="s">
        <v>651</v>
      </c>
      <c r="C28" s="176"/>
      <c r="D28" s="176"/>
      <c r="E28" s="176">
        <v>2</v>
      </c>
      <c r="F28" s="176"/>
      <c r="G28" s="176"/>
      <c r="H28" s="176"/>
      <c r="I28" s="176"/>
      <c r="J28" s="176"/>
      <c r="K28" s="176"/>
      <c r="L28" s="176">
        <v>2</v>
      </c>
      <c r="M28" s="176"/>
      <c r="N28" s="176"/>
      <c r="O28" s="177">
        <f t="shared" si="0"/>
        <v>4</v>
      </c>
    </row>
    <row r="29" spans="1:15" x14ac:dyDescent="0.15">
      <c r="A29" s="171" t="s">
        <v>652</v>
      </c>
      <c r="B29" s="175" t="s">
        <v>653</v>
      </c>
      <c r="C29" s="176"/>
      <c r="D29" s="176"/>
      <c r="E29" s="176"/>
      <c r="F29" s="176"/>
      <c r="G29" s="176"/>
      <c r="H29" s="176"/>
      <c r="I29" s="176"/>
      <c r="J29" s="176"/>
      <c r="K29" s="176">
        <v>3</v>
      </c>
      <c r="L29" s="176"/>
      <c r="M29" s="176"/>
      <c r="N29" s="176"/>
      <c r="O29" s="177">
        <f t="shared" si="0"/>
        <v>3</v>
      </c>
    </row>
    <row r="30" spans="1:15" x14ac:dyDescent="0.15">
      <c r="A30" s="171" t="s">
        <v>1139</v>
      </c>
      <c r="B30" s="175" t="s">
        <v>1140</v>
      </c>
      <c r="C30" s="176">
        <v>1</v>
      </c>
      <c r="D30" s="176">
        <v>2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7">
        <f t="shared" si="0"/>
        <v>3</v>
      </c>
    </row>
    <row r="31" spans="1:15" x14ac:dyDescent="0.15">
      <c r="A31" s="171" t="s">
        <v>1141</v>
      </c>
      <c r="B31" s="175" t="s">
        <v>1142</v>
      </c>
      <c r="C31" s="176"/>
      <c r="D31" s="176">
        <v>2</v>
      </c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>
        <f t="shared" si="0"/>
        <v>2</v>
      </c>
    </row>
    <row r="32" spans="1:15" x14ac:dyDescent="0.15">
      <c r="A32" s="171" t="s">
        <v>1143</v>
      </c>
      <c r="B32" s="175" t="s">
        <v>1144</v>
      </c>
      <c r="C32" s="176">
        <v>1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>
        <v>1</v>
      </c>
      <c r="N32" s="176"/>
      <c r="O32" s="177">
        <f t="shared" si="0"/>
        <v>2</v>
      </c>
    </row>
    <row r="33" spans="1:15" x14ac:dyDescent="0.15">
      <c r="A33" s="171" t="s">
        <v>1145</v>
      </c>
      <c r="B33" s="175" t="s">
        <v>1146</v>
      </c>
      <c r="C33" s="176">
        <v>1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7">
        <f t="shared" si="0"/>
        <v>1</v>
      </c>
    </row>
    <row r="34" spans="1:15" x14ac:dyDescent="0.15">
      <c r="A34" s="171" t="s">
        <v>1147</v>
      </c>
      <c r="B34" s="175" t="s">
        <v>1148</v>
      </c>
      <c r="C34" s="176">
        <v>1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>
        <f t="shared" si="0"/>
        <v>1</v>
      </c>
    </row>
    <row r="35" spans="1:15" x14ac:dyDescent="0.15">
      <c r="A35" s="171" t="s">
        <v>1149</v>
      </c>
      <c r="B35" s="175" t="s">
        <v>1150</v>
      </c>
      <c r="C35" s="176">
        <v>2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>
        <v>4</v>
      </c>
      <c r="N35" s="176"/>
      <c r="O35" s="177">
        <f t="shared" si="0"/>
        <v>6</v>
      </c>
    </row>
    <row r="36" spans="1:15" x14ac:dyDescent="0.15">
      <c r="A36" s="171" t="s">
        <v>654</v>
      </c>
      <c r="B36" s="175" t="s">
        <v>655</v>
      </c>
      <c r="C36" s="176">
        <v>2</v>
      </c>
      <c r="D36" s="176"/>
      <c r="E36" s="176">
        <v>1</v>
      </c>
      <c r="F36" s="176"/>
      <c r="G36" s="176"/>
      <c r="H36" s="176"/>
      <c r="I36" s="176"/>
      <c r="J36" s="176"/>
      <c r="K36" s="176"/>
      <c r="L36" s="176"/>
      <c r="M36" s="176"/>
      <c r="N36" s="176">
        <v>1</v>
      </c>
      <c r="O36" s="177">
        <f t="shared" si="0"/>
        <v>4</v>
      </c>
    </row>
    <row r="37" spans="1:15" x14ac:dyDescent="0.15">
      <c r="A37" s="171" t="s">
        <v>656</v>
      </c>
      <c r="B37" s="175" t="s">
        <v>657</v>
      </c>
      <c r="C37" s="176">
        <v>1</v>
      </c>
      <c r="D37" s="176"/>
      <c r="E37" s="176">
        <v>1</v>
      </c>
      <c r="F37" s="176"/>
      <c r="G37" s="176"/>
      <c r="H37" s="176">
        <v>1</v>
      </c>
      <c r="I37" s="176"/>
      <c r="J37" s="176"/>
      <c r="K37" s="176"/>
      <c r="L37" s="176"/>
      <c r="M37" s="176"/>
      <c r="N37" s="176"/>
      <c r="O37" s="177">
        <f t="shared" si="0"/>
        <v>3</v>
      </c>
    </row>
    <row r="38" spans="1:15" x14ac:dyDescent="0.15">
      <c r="A38" s="171" t="s">
        <v>658</v>
      </c>
      <c r="B38" s="175" t="s">
        <v>659</v>
      </c>
      <c r="C38" s="176">
        <v>2</v>
      </c>
      <c r="D38" s="176">
        <v>1</v>
      </c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7">
        <f t="shared" si="0"/>
        <v>3</v>
      </c>
    </row>
    <row r="39" spans="1:15" x14ac:dyDescent="0.15">
      <c r="A39" s="171" t="s">
        <v>660</v>
      </c>
      <c r="B39" s="175" t="s">
        <v>661</v>
      </c>
      <c r="C39" s="176">
        <v>2</v>
      </c>
      <c r="D39" s="176"/>
      <c r="E39" s="176">
        <v>1</v>
      </c>
      <c r="F39" s="176"/>
      <c r="G39" s="176"/>
      <c r="H39" s="176"/>
      <c r="I39" s="176"/>
      <c r="J39" s="176"/>
      <c r="K39" s="176"/>
      <c r="L39" s="176"/>
      <c r="M39" s="176"/>
      <c r="N39" s="176"/>
      <c r="O39" s="177">
        <f t="shared" si="0"/>
        <v>3</v>
      </c>
    </row>
    <row r="40" spans="1:15" x14ac:dyDescent="0.15">
      <c r="A40" s="171" t="s">
        <v>1151</v>
      </c>
      <c r="B40" s="175" t="s">
        <v>1152</v>
      </c>
      <c r="C40" s="176"/>
      <c r="D40" s="176"/>
      <c r="E40" s="176"/>
      <c r="F40" s="176">
        <v>1</v>
      </c>
      <c r="G40" s="176"/>
      <c r="H40" s="176"/>
      <c r="I40" s="176"/>
      <c r="J40" s="176"/>
      <c r="K40" s="176"/>
      <c r="L40" s="176"/>
      <c r="M40" s="176"/>
      <c r="N40" s="176"/>
      <c r="O40" s="177">
        <f t="shared" si="0"/>
        <v>1</v>
      </c>
    </row>
    <row r="41" spans="1:15" x14ac:dyDescent="0.15">
      <c r="A41" s="171" t="s">
        <v>662</v>
      </c>
      <c r="B41" s="175" t="s">
        <v>663</v>
      </c>
      <c r="C41" s="176"/>
      <c r="D41" s="176"/>
      <c r="E41" s="176"/>
      <c r="F41" s="176">
        <v>1</v>
      </c>
      <c r="G41" s="176"/>
      <c r="H41" s="176"/>
      <c r="I41" s="176"/>
      <c r="J41" s="176"/>
      <c r="K41" s="176"/>
      <c r="L41" s="176"/>
      <c r="M41" s="176"/>
      <c r="N41" s="176"/>
      <c r="O41" s="177">
        <f t="shared" si="0"/>
        <v>1</v>
      </c>
    </row>
    <row r="42" spans="1:15" x14ac:dyDescent="0.15">
      <c r="A42" s="171" t="s">
        <v>664</v>
      </c>
      <c r="B42" s="175" t="s">
        <v>665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>
        <v>1</v>
      </c>
      <c r="N42" s="176"/>
      <c r="O42" s="177">
        <f t="shared" si="0"/>
        <v>1</v>
      </c>
    </row>
    <row r="43" spans="1:15" x14ac:dyDescent="0.15">
      <c r="A43" s="171" t="s">
        <v>666</v>
      </c>
      <c r="B43" s="175" t="s">
        <v>667</v>
      </c>
      <c r="C43" s="176"/>
      <c r="D43" s="176"/>
      <c r="E43" s="176"/>
      <c r="F43" s="176">
        <v>1</v>
      </c>
      <c r="G43" s="176"/>
      <c r="H43" s="176"/>
      <c r="I43" s="176"/>
      <c r="J43" s="176"/>
      <c r="K43" s="176"/>
      <c r="L43" s="176"/>
      <c r="M43" s="176"/>
      <c r="N43" s="176"/>
      <c r="O43" s="177">
        <f t="shared" si="0"/>
        <v>1</v>
      </c>
    </row>
    <row r="44" spans="1:15" x14ac:dyDescent="0.15">
      <c r="A44" s="171" t="s">
        <v>1153</v>
      </c>
      <c r="B44" s="175" t="s">
        <v>1154</v>
      </c>
      <c r="C44" s="176"/>
      <c r="D44" s="176"/>
      <c r="E44" s="176"/>
      <c r="F44" s="176"/>
      <c r="G44" s="176"/>
      <c r="H44" s="176"/>
      <c r="I44" s="176">
        <v>1</v>
      </c>
      <c r="J44" s="176"/>
      <c r="K44" s="176"/>
      <c r="L44" s="176"/>
      <c r="M44" s="176"/>
      <c r="N44" s="176"/>
      <c r="O44" s="177">
        <f t="shared" si="0"/>
        <v>1</v>
      </c>
    </row>
    <row r="45" spans="1:15" x14ac:dyDescent="0.15">
      <c r="A45" s="171" t="s">
        <v>1155</v>
      </c>
      <c r="B45" s="175" t="s">
        <v>1156</v>
      </c>
      <c r="C45" s="176"/>
      <c r="D45" s="176"/>
      <c r="E45" s="176">
        <v>3</v>
      </c>
      <c r="F45" s="176"/>
      <c r="G45" s="176"/>
      <c r="H45" s="176"/>
      <c r="I45" s="176"/>
      <c r="J45" s="176"/>
      <c r="K45" s="176"/>
      <c r="L45" s="176"/>
      <c r="M45" s="176"/>
      <c r="N45" s="176"/>
      <c r="O45" s="177">
        <f t="shared" si="0"/>
        <v>3</v>
      </c>
    </row>
    <row r="46" spans="1:15" x14ac:dyDescent="0.15">
      <c r="A46" s="171" t="s">
        <v>1157</v>
      </c>
      <c r="B46" s="175" t="s">
        <v>1158</v>
      </c>
      <c r="C46" s="176"/>
      <c r="D46" s="176"/>
      <c r="E46" s="176"/>
      <c r="F46" s="176">
        <v>1</v>
      </c>
      <c r="G46" s="176"/>
      <c r="H46" s="176"/>
      <c r="I46" s="176"/>
      <c r="J46" s="176"/>
      <c r="K46" s="176"/>
      <c r="L46" s="176"/>
      <c r="M46" s="176"/>
      <c r="N46" s="176"/>
      <c r="O46" s="177">
        <f t="shared" si="0"/>
        <v>1</v>
      </c>
    </row>
    <row r="47" spans="1:15" x14ac:dyDescent="0.15">
      <c r="A47" s="171" t="s">
        <v>1159</v>
      </c>
      <c r="B47" s="175" t="s">
        <v>1160</v>
      </c>
      <c r="C47" s="176"/>
      <c r="D47" s="176"/>
      <c r="E47" s="176">
        <v>3</v>
      </c>
      <c r="F47" s="176"/>
      <c r="G47" s="176">
        <v>4</v>
      </c>
      <c r="H47" s="176"/>
      <c r="I47" s="176">
        <v>2</v>
      </c>
      <c r="J47" s="176"/>
      <c r="K47" s="176"/>
      <c r="L47" s="176"/>
      <c r="M47" s="176"/>
      <c r="N47" s="176"/>
      <c r="O47" s="177">
        <f t="shared" si="0"/>
        <v>9</v>
      </c>
    </row>
    <row r="48" spans="1:15" x14ac:dyDescent="0.15">
      <c r="A48" s="171" t="s">
        <v>668</v>
      </c>
      <c r="B48" s="175" t="s">
        <v>669</v>
      </c>
      <c r="C48" s="176">
        <v>1</v>
      </c>
      <c r="D48" s="176"/>
      <c r="E48" s="176"/>
      <c r="F48" s="176"/>
      <c r="G48" s="176"/>
      <c r="H48" s="176"/>
      <c r="I48" s="176"/>
      <c r="J48" s="176"/>
      <c r="K48" s="176">
        <v>1</v>
      </c>
      <c r="L48" s="176"/>
      <c r="M48" s="176"/>
      <c r="N48" s="176"/>
      <c r="O48" s="177">
        <f t="shared" si="0"/>
        <v>2</v>
      </c>
    </row>
    <row r="49" spans="1:15" x14ac:dyDescent="0.15">
      <c r="A49" s="171" t="s">
        <v>670</v>
      </c>
      <c r="B49" s="175" t="s">
        <v>671</v>
      </c>
      <c r="C49" s="176">
        <v>1</v>
      </c>
      <c r="D49" s="176"/>
      <c r="E49" s="176"/>
      <c r="F49" s="176">
        <v>1</v>
      </c>
      <c r="G49" s="176"/>
      <c r="H49" s="176"/>
      <c r="I49" s="176"/>
      <c r="J49" s="176"/>
      <c r="K49" s="176">
        <v>1</v>
      </c>
      <c r="L49" s="176"/>
      <c r="M49" s="176"/>
      <c r="N49" s="176"/>
      <c r="O49" s="177">
        <f t="shared" si="0"/>
        <v>3</v>
      </c>
    </row>
    <row r="50" spans="1:15" x14ac:dyDescent="0.15">
      <c r="A50" s="171" t="s">
        <v>672</v>
      </c>
      <c r="B50" s="175" t="s">
        <v>673</v>
      </c>
      <c r="C50" s="176">
        <v>1</v>
      </c>
      <c r="D50" s="176"/>
      <c r="E50" s="176"/>
      <c r="F50" s="176">
        <v>1</v>
      </c>
      <c r="G50" s="176"/>
      <c r="H50" s="176"/>
      <c r="I50" s="176"/>
      <c r="J50" s="176"/>
      <c r="K50" s="176"/>
      <c r="L50" s="176"/>
      <c r="M50" s="176"/>
      <c r="N50" s="176"/>
      <c r="O50" s="177">
        <f t="shared" si="0"/>
        <v>2</v>
      </c>
    </row>
    <row r="51" spans="1:15" x14ac:dyDescent="0.15">
      <c r="A51" s="171" t="s">
        <v>674</v>
      </c>
      <c r="B51" s="175" t="s">
        <v>675</v>
      </c>
      <c r="C51" s="176">
        <v>1</v>
      </c>
      <c r="D51" s="176"/>
      <c r="E51" s="176"/>
      <c r="F51" s="176">
        <v>1</v>
      </c>
      <c r="G51" s="176"/>
      <c r="H51" s="176"/>
      <c r="I51" s="176"/>
      <c r="J51" s="176"/>
      <c r="K51" s="176"/>
      <c r="L51" s="176"/>
      <c r="M51" s="176"/>
      <c r="N51" s="176"/>
      <c r="O51" s="177">
        <f t="shared" si="0"/>
        <v>2</v>
      </c>
    </row>
    <row r="52" spans="1:15" x14ac:dyDescent="0.15">
      <c r="A52" s="171" t="s">
        <v>676</v>
      </c>
      <c r="B52" s="175" t="s">
        <v>677</v>
      </c>
      <c r="C52" s="176">
        <v>2</v>
      </c>
      <c r="D52" s="176">
        <v>4</v>
      </c>
      <c r="E52" s="176">
        <v>2</v>
      </c>
      <c r="F52" s="176">
        <v>11</v>
      </c>
      <c r="G52" s="176">
        <v>4</v>
      </c>
      <c r="H52" s="176"/>
      <c r="I52" s="176">
        <v>4</v>
      </c>
      <c r="J52" s="176">
        <v>4</v>
      </c>
      <c r="K52" s="176">
        <v>6</v>
      </c>
      <c r="L52" s="176">
        <v>1</v>
      </c>
      <c r="M52" s="176">
        <v>6</v>
      </c>
      <c r="N52" s="176">
        <v>8</v>
      </c>
      <c r="O52" s="177">
        <f t="shared" si="0"/>
        <v>52</v>
      </c>
    </row>
    <row r="53" spans="1:15" x14ac:dyDescent="0.15">
      <c r="A53" s="171" t="s">
        <v>678</v>
      </c>
      <c r="B53" s="175" t="s">
        <v>679</v>
      </c>
      <c r="C53" s="176">
        <v>3</v>
      </c>
      <c r="D53" s="176">
        <v>1</v>
      </c>
      <c r="E53" s="176"/>
      <c r="F53" s="176"/>
      <c r="G53" s="176"/>
      <c r="H53" s="176">
        <v>2</v>
      </c>
      <c r="I53" s="176">
        <v>1</v>
      </c>
      <c r="J53" s="176"/>
      <c r="K53" s="176"/>
      <c r="L53" s="176">
        <v>1</v>
      </c>
      <c r="M53" s="176"/>
      <c r="N53" s="176">
        <v>2</v>
      </c>
      <c r="O53" s="177">
        <f t="shared" si="0"/>
        <v>10</v>
      </c>
    </row>
    <row r="54" spans="1:15" x14ac:dyDescent="0.15">
      <c r="A54" s="171" t="s">
        <v>1161</v>
      </c>
      <c r="B54" s="175" t="s">
        <v>1162</v>
      </c>
      <c r="C54" s="176"/>
      <c r="D54" s="176"/>
      <c r="E54" s="176"/>
      <c r="F54" s="176"/>
      <c r="G54" s="176"/>
      <c r="H54" s="176"/>
      <c r="I54" s="176">
        <v>2</v>
      </c>
      <c r="J54" s="176"/>
      <c r="K54" s="176">
        <v>10</v>
      </c>
      <c r="L54" s="176"/>
      <c r="M54" s="176"/>
      <c r="N54" s="176"/>
      <c r="O54" s="177">
        <f t="shared" si="0"/>
        <v>12</v>
      </c>
    </row>
    <row r="55" spans="1:15" x14ac:dyDescent="0.15">
      <c r="A55" s="171" t="s">
        <v>1163</v>
      </c>
      <c r="B55" s="175" t="s">
        <v>1164</v>
      </c>
      <c r="C55" s="176">
        <v>2</v>
      </c>
      <c r="D55" s="176"/>
      <c r="E55" s="176"/>
      <c r="F55" s="176">
        <v>5</v>
      </c>
      <c r="G55" s="176">
        <v>1</v>
      </c>
      <c r="H55" s="176"/>
      <c r="I55" s="176"/>
      <c r="J55" s="176"/>
      <c r="K55" s="176">
        <v>7</v>
      </c>
      <c r="L55" s="176"/>
      <c r="M55" s="176"/>
      <c r="N55" s="176"/>
      <c r="O55" s="177">
        <f t="shared" si="0"/>
        <v>15</v>
      </c>
    </row>
    <row r="56" spans="1:15" x14ac:dyDescent="0.15">
      <c r="A56" s="171" t="s">
        <v>680</v>
      </c>
      <c r="B56" s="175" t="s">
        <v>681</v>
      </c>
      <c r="C56" s="176">
        <v>1</v>
      </c>
      <c r="D56" s="176">
        <v>1</v>
      </c>
      <c r="E56" s="176"/>
      <c r="F56" s="176"/>
      <c r="G56" s="176">
        <v>3</v>
      </c>
      <c r="H56" s="176"/>
      <c r="I56" s="176"/>
      <c r="J56" s="176"/>
      <c r="K56" s="176">
        <v>1</v>
      </c>
      <c r="L56" s="176"/>
      <c r="M56" s="176"/>
      <c r="N56" s="176">
        <v>4</v>
      </c>
      <c r="O56" s="177">
        <f t="shared" si="0"/>
        <v>10</v>
      </c>
    </row>
    <row r="57" spans="1:15" x14ac:dyDescent="0.15">
      <c r="A57" s="171" t="s">
        <v>682</v>
      </c>
      <c r="B57" s="175" t="s">
        <v>683</v>
      </c>
      <c r="C57" s="176">
        <v>6</v>
      </c>
      <c r="D57" s="176">
        <v>1</v>
      </c>
      <c r="E57" s="176">
        <v>1</v>
      </c>
      <c r="F57" s="176">
        <v>6</v>
      </c>
      <c r="G57" s="176"/>
      <c r="H57" s="176"/>
      <c r="I57" s="176">
        <v>6</v>
      </c>
      <c r="J57" s="176">
        <v>3</v>
      </c>
      <c r="K57" s="176">
        <v>5</v>
      </c>
      <c r="L57" s="176"/>
      <c r="M57" s="176"/>
      <c r="N57" s="176">
        <v>8</v>
      </c>
      <c r="O57" s="177">
        <f t="shared" si="0"/>
        <v>36</v>
      </c>
    </row>
    <row r="58" spans="1:15" x14ac:dyDescent="0.15">
      <c r="A58" s="171" t="s">
        <v>685</v>
      </c>
      <c r="B58" s="175" t="s">
        <v>686</v>
      </c>
      <c r="C58" s="176">
        <v>1</v>
      </c>
      <c r="D58" s="176">
        <v>1</v>
      </c>
      <c r="E58" s="176">
        <v>1</v>
      </c>
      <c r="F58" s="176">
        <v>3</v>
      </c>
      <c r="G58" s="176"/>
      <c r="H58" s="176">
        <v>4</v>
      </c>
      <c r="I58" s="176">
        <v>3</v>
      </c>
      <c r="J58" s="176">
        <v>3</v>
      </c>
      <c r="K58" s="176"/>
      <c r="L58" s="176">
        <v>1</v>
      </c>
      <c r="M58" s="176">
        <v>1</v>
      </c>
      <c r="N58" s="176">
        <v>1</v>
      </c>
      <c r="O58" s="177">
        <f t="shared" si="0"/>
        <v>19</v>
      </c>
    </row>
    <row r="59" spans="1:15" x14ac:dyDescent="0.15">
      <c r="A59" s="171" t="s">
        <v>687</v>
      </c>
      <c r="B59" s="175" t="s">
        <v>688</v>
      </c>
      <c r="C59" s="176">
        <v>2</v>
      </c>
      <c r="D59" s="176">
        <v>1</v>
      </c>
      <c r="E59" s="176"/>
      <c r="F59" s="176">
        <v>1</v>
      </c>
      <c r="G59" s="176"/>
      <c r="H59" s="176">
        <v>1</v>
      </c>
      <c r="I59" s="176"/>
      <c r="J59" s="176"/>
      <c r="K59" s="176">
        <v>1</v>
      </c>
      <c r="L59" s="176">
        <v>1</v>
      </c>
      <c r="M59" s="176">
        <v>1</v>
      </c>
      <c r="N59" s="176"/>
      <c r="O59" s="177">
        <f t="shared" si="0"/>
        <v>8</v>
      </c>
    </row>
    <row r="60" spans="1:15" x14ac:dyDescent="0.15">
      <c r="A60" s="171" t="s">
        <v>689</v>
      </c>
      <c r="B60" s="175" t="s">
        <v>690</v>
      </c>
      <c r="C60" s="176">
        <v>2</v>
      </c>
      <c r="D60" s="176">
        <v>1</v>
      </c>
      <c r="E60" s="176"/>
      <c r="F60" s="176">
        <v>2</v>
      </c>
      <c r="G60" s="176"/>
      <c r="H60" s="176"/>
      <c r="I60" s="176">
        <v>1</v>
      </c>
      <c r="J60" s="176">
        <v>1</v>
      </c>
      <c r="K60" s="176">
        <v>1</v>
      </c>
      <c r="L60" s="176">
        <v>2</v>
      </c>
      <c r="M60" s="176"/>
      <c r="N60" s="176">
        <v>1</v>
      </c>
      <c r="O60" s="177">
        <f t="shared" si="0"/>
        <v>11</v>
      </c>
    </row>
    <row r="61" spans="1:15" x14ac:dyDescent="0.15">
      <c r="A61" s="171" t="s">
        <v>691</v>
      </c>
      <c r="B61" s="175" t="s">
        <v>692</v>
      </c>
      <c r="C61" s="176">
        <v>1</v>
      </c>
      <c r="D61" s="176">
        <v>1</v>
      </c>
      <c r="E61" s="176"/>
      <c r="F61" s="176">
        <v>1</v>
      </c>
      <c r="G61" s="176"/>
      <c r="H61" s="176">
        <v>1</v>
      </c>
      <c r="I61" s="176"/>
      <c r="J61" s="176">
        <v>1</v>
      </c>
      <c r="K61" s="176">
        <v>1</v>
      </c>
      <c r="L61" s="176">
        <v>1</v>
      </c>
      <c r="M61" s="176">
        <v>1</v>
      </c>
      <c r="N61" s="176">
        <v>1</v>
      </c>
      <c r="O61" s="177">
        <f t="shared" si="0"/>
        <v>9</v>
      </c>
    </row>
    <row r="62" spans="1:15" x14ac:dyDescent="0.15">
      <c r="A62" s="171" t="s">
        <v>1165</v>
      </c>
      <c r="B62" s="175" t="s">
        <v>1166</v>
      </c>
      <c r="C62" s="176"/>
      <c r="D62" s="176"/>
      <c r="E62" s="176"/>
      <c r="F62" s="176">
        <v>5</v>
      </c>
      <c r="G62" s="176"/>
      <c r="H62" s="176"/>
      <c r="I62" s="176"/>
      <c r="J62" s="176"/>
      <c r="K62" s="176"/>
      <c r="L62" s="176"/>
      <c r="M62" s="176"/>
      <c r="N62" s="176"/>
      <c r="O62" s="177">
        <f t="shared" si="0"/>
        <v>5</v>
      </c>
    </row>
    <row r="63" spans="1:15" x14ac:dyDescent="0.15">
      <c r="A63" s="171" t="s">
        <v>1167</v>
      </c>
      <c r="B63" s="175" t="s">
        <v>1168</v>
      </c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>
        <v>1</v>
      </c>
      <c r="N63" s="176"/>
      <c r="O63" s="177">
        <f t="shared" si="0"/>
        <v>1</v>
      </c>
    </row>
    <row r="64" spans="1:15" x14ac:dyDescent="0.15">
      <c r="A64" s="171" t="s">
        <v>694</v>
      </c>
      <c r="B64" s="175" t="s">
        <v>695</v>
      </c>
      <c r="C64" s="176"/>
      <c r="D64" s="176">
        <v>2</v>
      </c>
      <c r="E64" s="176">
        <v>1</v>
      </c>
      <c r="F64" s="176">
        <v>4</v>
      </c>
      <c r="G64" s="176"/>
      <c r="H64" s="176"/>
      <c r="I64" s="176"/>
      <c r="J64" s="176"/>
      <c r="K64" s="176">
        <v>4</v>
      </c>
      <c r="L64" s="176"/>
      <c r="M64" s="176"/>
      <c r="N64" s="176"/>
      <c r="O64" s="177">
        <f t="shared" si="0"/>
        <v>11</v>
      </c>
    </row>
    <row r="65" spans="1:15" x14ac:dyDescent="0.15">
      <c r="A65" s="171" t="s">
        <v>696</v>
      </c>
      <c r="B65" s="175" t="s">
        <v>697</v>
      </c>
      <c r="C65" s="176"/>
      <c r="D65" s="176">
        <v>2</v>
      </c>
      <c r="E65" s="176">
        <v>1</v>
      </c>
      <c r="F65" s="176">
        <v>4</v>
      </c>
      <c r="G65" s="176"/>
      <c r="H65" s="176"/>
      <c r="I65" s="176"/>
      <c r="J65" s="176">
        <v>2</v>
      </c>
      <c r="K65" s="176">
        <v>4</v>
      </c>
      <c r="L65" s="176"/>
      <c r="M65" s="176"/>
      <c r="N65" s="176"/>
      <c r="O65" s="177">
        <f t="shared" si="0"/>
        <v>13</v>
      </c>
    </row>
    <row r="66" spans="1:15" x14ac:dyDescent="0.15">
      <c r="A66" s="171" t="s">
        <v>698</v>
      </c>
      <c r="B66" s="175" t="s">
        <v>699</v>
      </c>
      <c r="C66" s="176"/>
      <c r="D66" s="176">
        <v>2</v>
      </c>
      <c r="E66" s="176">
        <v>1</v>
      </c>
      <c r="F66" s="176">
        <v>4</v>
      </c>
      <c r="G66" s="176"/>
      <c r="H66" s="176"/>
      <c r="I66" s="176">
        <v>2</v>
      </c>
      <c r="J66" s="176"/>
      <c r="K66" s="176">
        <v>4</v>
      </c>
      <c r="L66" s="176"/>
      <c r="M66" s="176"/>
      <c r="N66" s="176"/>
      <c r="O66" s="177">
        <f t="shared" si="0"/>
        <v>13</v>
      </c>
    </row>
    <row r="67" spans="1:15" x14ac:dyDescent="0.15">
      <c r="A67" s="171" t="s">
        <v>700</v>
      </c>
      <c r="B67" s="175" t="s">
        <v>701</v>
      </c>
      <c r="C67" s="176"/>
      <c r="D67" s="176">
        <v>2</v>
      </c>
      <c r="E67" s="176">
        <v>1</v>
      </c>
      <c r="F67" s="176">
        <v>4</v>
      </c>
      <c r="G67" s="176"/>
      <c r="H67" s="176"/>
      <c r="I67" s="176"/>
      <c r="J67" s="176"/>
      <c r="K67" s="176">
        <v>6</v>
      </c>
      <c r="L67" s="176">
        <v>1</v>
      </c>
      <c r="M67" s="176"/>
      <c r="N67" s="176">
        <v>1</v>
      </c>
      <c r="O67" s="177">
        <f t="shared" si="0"/>
        <v>15</v>
      </c>
    </row>
    <row r="68" spans="1:15" x14ac:dyDescent="0.15">
      <c r="A68" s="171" t="s">
        <v>1169</v>
      </c>
      <c r="B68" s="175" t="s">
        <v>1170</v>
      </c>
      <c r="C68" s="176">
        <v>3</v>
      </c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7">
        <f t="shared" si="0"/>
        <v>3</v>
      </c>
    </row>
    <row r="69" spans="1:15" x14ac:dyDescent="0.15">
      <c r="A69" s="171" t="s">
        <v>703</v>
      </c>
      <c r="B69" s="175" t="s">
        <v>704</v>
      </c>
      <c r="C69" s="176"/>
      <c r="D69" s="176">
        <v>1</v>
      </c>
      <c r="E69" s="176"/>
      <c r="F69" s="176"/>
      <c r="G69" s="176">
        <v>1</v>
      </c>
      <c r="H69" s="176"/>
      <c r="I69" s="176">
        <v>1</v>
      </c>
      <c r="J69" s="176">
        <v>1</v>
      </c>
      <c r="K69" s="176"/>
      <c r="L69" s="176"/>
      <c r="M69" s="176">
        <v>1</v>
      </c>
      <c r="N69" s="176"/>
      <c r="O69" s="177">
        <f t="shared" ref="O69:O132" si="1">SUM(C69:N69)</f>
        <v>5</v>
      </c>
    </row>
    <row r="70" spans="1:15" x14ac:dyDescent="0.15">
      <c r="A70" s="171" t="s">
        <v>705</v>
      </c>
      <c r="B70" s="175" t="s">
        <v>706</v>
      </c>
      <c r="C70" s="176"/>
      <c r="D70" s="176">
        <v>1</v>
      </c>
      <c r="E70" s="176"/>
      <c r="F70" s="176"/>
      <c r="G70" s="176">
        <v>1</v>
      </c>
      <c r="H70" s="176"/>
      <c r="I70" s="176">
        <v>1</v>
      </c>
      <c r="J70" s="176">
        <v>1</v>
      </c>
      <c r="K70" s="176"/>
      <c r="L70" s="176"/>
      <c r="M70" s="176">
        <v>1</v>
      </c>
      <c r="N70" s="176"/>
      <c r="O70" s="177">
        <f t="shared" si="1"/>
        <v>5</v>
      </c>
    </row>
    <row r="71" spans="1:15" x14ac:dyDescent="0.15">
      <c r="A71" s="171" t="s">
        <v>707</v>
      </c>
      <c r="B71" s="175" t="s">
        <v>708</v>
      </c>
      <c r="C71" s="176"/>
      <c r="D71" s="176">
        <v>1</v>
      </c>
      <c r="E71" s="176"/>
      <c r="F71" s="176"/>
      <c r="G71" s="176"/>
      <c r="H71" s="176"/>
      <c r="I71" s="176">
        <v>1</v>
      </c>
      <c r="J71" s="176">
        <v>1</v>
      </c>
      <c r="K71" s="176"/>
      <c r="L71" s="176"/>
      <c r="M71" s="176"/>
      <c r="N71" s="176"/>
      <c r="O71" s="177">
        <f t="shared" si="1"/>
        <v>3</v>
      </c>
    </row>
    <row r="72" spans="1:15" x14ac:dyDescent="0.15">
      <c r="A72" s="171" t="s">
        <v>710</v>
      </c>
      <c r="B72" s="175" t="s">
        <v>711</v>
      </c>
      <c r="C72" s="176"/>
      <c r="D72" s="176">
        <v>1</v>
      </c>
      <c r="E72" s="176"/>
      <c r="F72" s="176"/>
      <c r="G72" s="176"/>
      <c r="H72" s="176"/>
      <c r="I72" s="176">
        <v>1</v>
      </c>
      <c r="J72" s="176">
        <v>1</v>
      </c>
      <c r="K72" s="176"/>
      <c r="L72" s="176"/>
      <c r="M72" s="176"/>
      <c r="N72" s="176"/>
      <c r="O72" s="177">
        <f t="shared" si="1"/>
        <v>3</v>
      </c>
    </row>
    <row r="73" spans="1:15" x14ac:dyDescent="0.15">
      <c r="A73" s="171" t="s">
        <v>713</v>
      </c>
      <c r="B73" s="175" t="s">
        <v>714</v>
      </c>
      <c r="C73" s="176"/>
      <c r="D73" s="176">
        <v>1</v>
      </c>
      <c r="E73" s="176"/>
      <c r="F73" s="176"/>
      <c r="G73" s="176"/>
      <c r="H73" s="176"/>
      <c r="I73" s="176">
        <v>1</v>
      </c>
      <c r="J73" s="176"/>
      <c r="K73" s="176"/>
      <c r="L73" s="176"/>
      <c r="M73" s="176">
        <v>1</v>
      </c>
      <c r="N73" s="176"/>
      <c r="O73" s="177">
        <f t="shared" si="1"/>
        <v>3</v>
      </c>
    </row>
    <row r="74" spans="1:15" x14ac:dyDescent="0.15">
      <c r="A74" s="171" t="s">
        <v>718</v>
      </c>
      <c r="B74" s="175" t="s">
        <v>719</v>
      </c>
      <c r="C74" s="176"/>
      <c r="D74" s="176"/>
      <c r="E74" s="176"/>
      <c r="F74" s="176"/>
      <c r="G74" s="176"/>
      <c r="H74" s="176">
        <v>3</v>
      </c>
      <c r="I74" s="176"/>
      <c r="J74" s="176"/>
      <c r="K74" s="176"/>
      <c r="L74" s="176"/>
      <c r="M74" s="176"/>
      <c r="N74" s="176"/>
      <c r="O74" s="177">
        <f t="shared" si="1"/>
        <v>3</v>
      </c>
    </row>
    <row r="75" spans="1:15" x14ac:dyDescent="0.15">
      <c r="A75" s="171" t="s">
        <v>724</v>
      </c>
      <c r="B75" s="175" t="s">
        <v>725</v>
      </c>
      <c r="C75" s="176">
        <v>2</v>
      </c>
      <c r="D75" s="176"/>
      <c r="E75" s="176"/>
      <c r="F75" s="176">
        <v>4</v>
      </c>
      <c r="G75" s="176">
        <v>2</v>
      </c>
      <c r="H75" s="176"/>
      <c r="I75" s="176">
        <v>2</v>
      </c>
      <c r="J75" s="176">
        <v>2</v>
      </c>
      <c r="K75" s="176"/>
      <c r="L75" s="176">
        <v>2</v>
      </c>
      <c r="M75" s="176">
        <v>2</v>
      </c>
      <c r="N75" s="176">
        <v>2</v>
      </c>
      <c r="O75" s="177">
        <f t="shared" si="1"/>
        <v>18</v>
      </c>
    </row>
    <row r="76" spans="1:15" x14ac:dyDescent="0.15">
      <c r="A76" s="171" t="s">
        <v>726</v>
      </c>
      <c r="B76" s="175" t="s">
        <v>727</v>
      </c>
      <c r="C76" s="176">
        <v>1</v>
      </c>
      <c r="D76" s="176"/>
      <c r="E76" s="176"/>
      <c r="F76" s="176">
        <v>1</v>
      </c>
      <c r="G76" s="176"/>
      <c r="H76" s="176"/>
      <c r="I76" s="176">
        <v>1</v>
      </c>
      <c r="J76" s="176">
        <v>1</v>
      </c>
      <c r="K76" s="176"/>
      <c r="L76" s="176"/>
      <c r="M76" s="176">
        <v>1</v>
      </c>
      <c r="N76" s="176"/>
      <c r="O76" s="177">
        <f t="shared" si="1"/>
        <v>5</v>
      </c>
    </row>
    <row r="77" spans="1:15" x14ac:dyDescent="0.15">
      <c r="A77" s="171" t="s">
        <v>728</v>
      </c>
      <c r="B77" s="175" t="s">
        <v>729</v>
      </c>
      <c r="C77" s="176">
        <v>1</v>
      </c>
      <c r="D77" s="176"/>
      <c r="E77" s="176"/>
      <c r="F77" s="176">
        <v>1</v>
      </c>
      <c r="G77" s="176"/>
      <c r="H77" s="176"/>
      <c r="I77" s="176">
        <v>1</v>
      </c>
      <c r="J77" s="176">
        <v>1</v>
      </c>
      <c r="K77" s="176"/>
      <c r="L77" s="176"/>
      <c r="M77" s="176">
        <v>1</v>
      </c>
      <c r="N77" s="176"/>
      <c r="O77" s="177">
        <f t="shared" si="1"/>
        <v>5</v>
      </c>
    </row>
    <row r="78" spans="1:15" x14ac:dyDescent="0.15">
      <c r="A78" s="171" t="s">
        <v>730</v>
      </c>
      <c r="B78" s="175" t="s">
        <v>731</v>
      </c>
      <c r="C78" s="176">
        <v>1</v>
      </c>
      <c r="D78" s="176"/>
      <c r="E78" s="176"/>
      <c r="F78" s="176">
        <v>1</v>
      </c>
      <c r="G78" s="176"/>
      <c r="H78" s="176"/>
      <c r="I78" s="176">
        <v>1</v>
      </c>
      <c r="J78" s="176">
        <v>1</v>
      </c>
      <c r="K78" s="176"/>
      <c r="L78" s="176"/>
      <c r="M78" s="176"/>
      <c r="N78" s="176"/>
      <c r="O78" s="177">
        <f t="shared" si="1"/>
        <v>4</v>
      </c>
    </row>
    <row r="79" spans="1:15" x14ac:dyDescent="0.15">
      <c r="A79" s="171" t="s">
        <v>1171</v>
      </c>
      <c r="B79" s="175" t="s">
        <v>1172</v>
      </c>
      <c r="C79" s="176"/>
      <c r="D79" s="176"/>
      <c r="E79" s="176"/>
      <c r="F79" s="176"/>
      <c r="G79" s="176"/>
      <c r="H79" s="176"/>
      <c r="I79" s="176"/>
      <c r="J79" s="176"/>
      <c r="K79" s="176">
        <v>5</v>
      </c>
      <c r="L79" s="176"/>
      <c r="M79" s="176"/>
      <c r="N79" s="176"/>
      <c r="O79" s="177">
        <f t="shared" si="1"/>
        <v>5</v>
      </c>
    </row>
    <row r="80" spans="1:15" x14ac:dyDescent="0.15">
      <c r="A80" s="171" t="s">
        <v>739</v>
      </c>
      <c r="B80" s="175" t="s">
        <v>740</v>
      </c>
      <c r="C80" s="176"/>
      <c r="D80" s="176">
        <v>1</v>
      </c>
      <c r="E80" s="176"/>
      <c r="F80" s="176">
        <v>1</v>
      </c>
      <c r="G80" s="176"/>
      <c r="H80" s="176"/>
      <c r="I80" s="176">
        <v>1</v>
      </c>
      <c r="J80" s="176"/>
      <c r="K80" s="176">
        <v>1</v>
      </c>
      <c r="L80" s="176"/>
      <c r="M80" s="176"/>
      <c r="N80" s="176">
        <v>1</v>
      </c>
      <c r="O80" s="177">
        <f t="shared" si="1"/>
        <v>5</v>
      </c>
    </row>
    <row r="81" spans="1:15" x14ac:dyDescent="0.15">
      <c r="A81" s="171" t="s">
        <v>1173</v>
      </c>
      <c r="B81" s="175" t="s">
        <v>1174</v>
      </c>
      <c r="C81" s="176"/>
      <c r="D81" s="176"/>
      <c r="E81" s="176"/>
      <c r="F81" s="176"/>
      <c r="G81" s="176"/>
      <c r="H81" s="176"/>
      <c r="I81" s="176"/>
      <c r="J81" s="176"/>
      <c r="K81" s="176"/>
      <c r="L81" s="176">
        <v>2</v>
      </c>
      <c r="M81" s="176"/>
      <c r="N81" s="176"/>
      <c r="O81" s="177">
        <f t="shared" si="1"/>
        <v>2</v>
      </c>
    </row>
    <row r="82" spans="1:15" x14ac:dyDescent="0.15">
      <c r="A82" s="171" t="s">
        <v>1175</v>
      </c>
      <c r="B82" s="175" t="s">
        <v>1176</v>
      </c>
      <c r="C82" s="176"/>
      <c r="D82" s="176"/>
      <c r="E82" s="176"/>
      <c r="F82" s="176"/>
      <c r="G82" s="176"/>
      <c r="H82" s="176"/>
      <c r="I82" s="176"/>
      <c r="J82" s="176"/>
      <c r="K82" s="176"/>
      <c r="L82" s="176">
        <v>3</v>
      </c>
      <c r="M82" s="176"/>
      <c r="N82" s="176"/>
      <c r="O82" s="177">
        <f t="shared" si="1"/>
        <v>3</v>
      </c>
    </row>
    <row r="83" spans="1:15" x14ac:dyDescent="0.15">
      <c r="A83" s="171" t="s">
        <v>1177</v>
      </c>
      <c r="B83" s="175" t="s">
        <v>1178</v>
      </c>
      <c r="C83" s="176"/>
      <c r="D83" s="176"/>
      <c r="E83" s="176"/>
      <c r="F83" s="176"/>
      <c r="G83" s="176"/>
      <c r="H83" s="176"/>
      <c r="I83" s="176"/>
      <c r="J83" s="176">
        <v>3</v>
      </c>
      <c r="K83" s="176"/>
      <c r="L83" s="176"/>
      <c r="M83" s="176">
        <v>3</v>
      </c>
      <c r="N83" s="176"/>
      <c r="O83" s="177">
        <f t="shared" si="1"/>
        <v>6</v>
      </c>
    </row>
    <row r="84" spans="1:15" x14ac:dyDescent="0.15">
      <c r="A84" s="171" t="s">
        <v>1179</v>
      </c>
      <c r="B84" s="175" t="s">
        <v>1180</v>
      </c>
      <c r="C84" s="176"/>
      <c r="D84" s="176"/>
      <c r="E84" s="176"/>
      <c r="F84" s="176"/>
      <c r="G84" s="176"/>
      <c r="H84" s="176"/>
      <c r="I84" s="176"/>
      <c r="J84" s="176">
        <v>3</v>
      </c>
      <c r="K84" s="176"/>
      <c r="L84" s="176"/>
      <c r="M84" s="176">
        <v>3</v>
      </c>
      <c r="N84" s="176"/>
      <c r="O84" s="177">
        <f t="shared" si="1"/>
        <v>6</v>
      </c>
    </row>
    <row r="85" spans="1:15" x14ac:dyDescent="0.15">
      <c r="A85" s="171" t="s">
        <v>1181</v>
      </c>
      <c r="B85" s="175" t="s">
        <v>1182</v>
      </c>
      <c r="C85" s="176">
        <v>1</v>
      </c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7">
        <f t="shared" si="1"/>
        <v>1</v>
      </c>
    </row>
    <row r="86" spans="1:15" x14ac:dyDescent="0.15">
      <c r="A86" s="171" t="s">
        <v>1183</v>
      </c>
      <c r="B86" s="175" t="s">
        <v>1184</v>
      </c>
      <c r="C86" s="176"/>
      <c r="D86" s="176"/>
      <c r="E86" s="176">
        <v>1</v>
      </c>
      <c r="F86" s="176"/>
      <c r="G86" s="176"/>
      <c r="H86" s="176"/>
      <c r="I86" s="176"/>
      <c r="J86" s="176"/>
      <c r="K86" s="176"/>
      <c r="L86" s="176"/>
      <c r="M86" s="176"/>
      <c r="N86" s="176"/>
      <c r="O86" s="177">
        <f t="shared" si="1"/>
        <v>1</v>
      </c>
    </row>
    <row r="87" spans="1:15" x14ac:dyDescent="0.15">
      <c r="A87" s="171" t="s">
        <v>1185</v>
      </c>
      <c r="B87" s="175" t="s">
        <v>1186</v>
      </c>
      <c r="C87" s="176"/>
      <c r="D87" s="176"/>
      <c r="E87" s="176"/>
      <c r="F87" s="176"/>
      <c r="G87" s="176"/>
      <c r="H87" s="176">
        <v>1</v>
      </c>
      <c r="I87" s="176"/>
      <c r="J87" s="176"/>
      <c r="K87" s="176">
        <v>2</v>
      </c>
      <c r="L87" s="176"/>
      <c r="M87" s="176"/>
      <c r="N87" s="176"/>
      <c r="O87" s="177">
        <f t="shared" si="1"/>
        <v>3</v>
      </c>
    </row>
    <row r="88" spans="1:15" x14ac:dyDescent="0.15">
      <c r="A88" s="171" t="s">
        <v>1187</v>
      </c>
      <c r="B88" s="175" t="s">
        <v>1188</v>
      </c>
      <c r="C88" s="176"/>
      <c r="D88" s="176"/>
      <c r="E88" s="176"/>
      <c r="F88" s="176"/>
      <c r="G88" s="176"/>
      <c r="H88" s="176">
        <v>1</v>
      </c>
      <c r="I88" s="176"/>
      <c r="J88" s="176"/>
      <c r="K88" s="176">
        <v>2</v>
      </c>
      <c r="L88" s="176"/>
      <c r="M88" s="176"/>
      <c r="N88" s="176"/>
      <c r="O88" s="177">
        <f t="shared" si="1"/>
        <v>3</v>
      </c>
    </row>
    <row r="89" spans="1:15" x14ac:dyDescent="0.15">
      <c r="A89" s="171" t="s">
        <v>1189</v>
      </c>
      <c r="B89" s="175" t="s">
        <v>1190</v>
      </c>
      <c r="C89" s="176"/>
      <c r="D89" s="176"/>
      <c r="E89" s="176"/>
      <c r="F89" s="176"/>
      <c r="G89" s="176"/>
      <c r="H89" s="176">
        <v>1</v>
      </c>
      <c r="I89" s="176"/>
      <c r="J89" s="176"/>
      <c r="K89" s="176">
        <v>2</v>
      </c>
      <c r="L89" s="176"/>
      <c r="M89" s="176"/>
      <c r="N89" s="176"/>
      <c r="O89" s="177">
        <f t="shared" si="1"/>
        <v>3</v>
      </c>
    </row>
    <row r="90" spans="1:15" x14ac:dyDescent="0.15">
      <c r="A90" s="171" t="s">
        <v>749</v>
      </c>
      <c r="B90" s="175" t="s">
        <v>750</v>
      </c>
      <c r="C90" s="176">
        <v>1</v>
      </c>
      <c r="D90" s="176">
        <v>2</v>
      </c>
      <c r="E90" s="176">
        <v>2</v>
      </c>
      <c r="F90" s="176">
        <v>1</v>
      </c>
      <c r="G90" s="176">
        <v>2</v>
      </c>
      <c r="H90" s="176">
        <v>2</v>
      </c>
      <c r="I90" s="176"/>
      <c r="J90" s="176"/>
      <c r="K90" s="176">
        <v>4</v>
      </c>
      <c r="L90" s="176"/>
      <c r="M90" s="176"/>
      <c r="N90" s="176">
        <v>2</v>
      </c>
      <c r="O90" s="177">
        <f t="shared" si="1"/>
        <v>16</v>
      </c>
    </row>
    <row r="91" spans="1:15" x14ac:dyDescent="0.15">
      <c r="A91" s="171" t="s">
        <v>1191</v>
      </c>
      <c r="B91" s="175" t="s">
        <v>1192</v>
      </c>
      <c r="C91" s="176">
        <v>1</v>
      </c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7">
        <f t="shared" si="1"/>
        <v>1</v>
      </c>
    </row>
    <row r="92" spans="1:15" x14ac:dyDescent="0.15">
      <c r="A92" s="171" t="s">
        <v>1193</v>
      </c>
      <c r="B92" s="175" t="s">
        <v>1194</v>
      </c>
      <c r="C92" s="176">
        <v>2</v>
      </c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7">
        <f t="shared" si="1"/>
        <v>2</v>
      </c>
    </row>
    <row r="93" spans="1:15" x14ac:dyDescent="0.15">
      <c r="A93" s="171" t="s">
        <v>1195</v>
      </c>
      <c r="B93" s="175" t="s">
        <v>1196</v>
      </c>
      <c r="C93" s="176">
        <v>2</v>
      </c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7">
        <f t="shared" si="1"/>
        <v>2</v>
      </c>
    </row>
    <row r="94" spans="1:15" x14ac:dyDescent="0.15">
      <c r="A94" s="171" t="s">
        <v>751</v>
      </c>
      <c r="B94" s="175" t="s">
        <v>752</v>
      </c>
      <c r="C94" s="176"/>
      <c r="D94" s="176"/>
      <c r="E94" s="176"/>
      <c r="F94" s="176"/>
      <c r="G94" s="176"/>
      <c r="H94" s="176">
        <v>1</v>
      </c>
      <c r="I94" s="176"/>
      <c r="J94" s="176"/>
      <c r="K94" s="176"/>
      <c r="L94" s="176"/>
      <c r="M94" s="176"/>
      <c r="N94" s="176"/>
      <c r="O94" s="177">
        <f t="shared" si="1"/>
        <v>1</v>
      </c>
    </row>
    <row r="95" spans="1:15" x14ac:dyDescent="0.15">
      <c r="A95" s="171" t="s">
        <v>1197</v>
      </c>
      <c r="B95" s="175" t="s">
        <v>1198</v>
      </c>
      <c r="C95" s="176">
        <v>5</v>
      </c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7">
        <f t="shared" si="1"/>
        <v>5</v>
      </c>
    </row>
    <row r="96" spans="1:15" x14ac:dyDescent="0.15">
      <c r="A96" s="171" t="s">
        <v>753</v>
      </c>
      <c r="B96" s="175" t="s">
        <v>754</v>
      </c>
      <c r="C96" s="176"/>
      <c r="D96" s="176"/>
      <c r="E96" s="176"/>
      <c r="F96" s="176"/>
      <c r="G96" s="176">
        <v>3</v>
      </c>
      <c r="H96" s="176"/>
      <c r="I96" s="176"/>
      <c r="J96" s="176"/>
      <c r="K96" s="176"/>
      <c r="L96" s="176"/>
      <c r="M96" s="176"/>
      <c r="N96" s="176"/>
      <c r="O96" s="177">
        <f t="shared" si="1"/>
        <v>3</v>
      </c>
    </row>
    <row r="97" spans="1:15" x14ac:dyDescent="0.15">
      <c r="A97" s="171" t="s">
        <v>1199</v>
      </c>
      <c r="B97" s="175" t="s">
        <v>1200</v>
      </c>
      <c r="C97" s="176">
        <v>1</v>
      </c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7">
        <f t="shared" si="1"/>
        <v>1</v>
      </c>
    </row>
    <row r="98" spans="1:15" x14ac:dyDescent="0.15">
      <c r="A98" s="171" t="s">
        <v>1201</v>
      </c>
      <c r="B98" s="175" t="s">
        <v>1202</v>
      </c>
      <c r="C98" s="176">
        <v>1</v>
      </c>
      <c r="D98" s="176"/>
      <c r="E98" s="176">
        <v>2</v>
      </c>
      <c r="F98" s="176">
        <v>0</v>
      </c>
      <c r="G98" s="176"/>
      <c r="H98" s="176"/>
      <c r="I98" s="176"/>
      <c r="J98" s="176"/>
      <c r="K98" s="176"/>
      <c r="L98" s="176"/>
      <c r="M98" s="176"/>
      <c r="N98" s="176"/>
      <c r="O98" s="177">
        <f t="shared" si="1"/>
        <v>3</v>
      </c>
    </row>
    <row r="99" spans="1:15" x14ac:dyDescent="0.15">
      <c r="A99" s="171" t="s">
        <v>1203</v>
      </c>
      <c r="B99" s="175" t="s">
        <v>1204</v>
      </c>
      <c r="C99" s="176"/>
      <c r="D99" s="176"/>
      <c r="E99" s="176">
        <v>2</v>
      </c>
      <c r="F99" s="176">
        <v>0</v>
      </c>
      <c r="G99" s="176"/>
      <c r="H99" s="176"/>
      <c r="I99" s="176"/>
      <c r="J99" s="176"/>
      <c r="K99" s="176"/>
      <c r="L99" s="176"/>
      <c r="M99" s="176"/>
      <c r="N99" s="176"/>
      <c r="O99" s="177">
        <f t="shared" si="1"/>
        <v>2</v>
      </c>
    </row>
    <row r="100" spans="1:15" x14ac:dyDescent="0.15">
      <c r="A100" s="171" t="s">
        <v>1205</v>
      </c>
      <c r="B100" s="175" t="s">
        <v>1206</v>
      </c>
      <c r="C100" s="176">
        <v>2</v>
      </c>
      <c r="D100" s="176"/>
      <c r="E100" s="176">
        <v>1</v>
      </c>
      <c r="F100" s="176">
        <v>0</v>
      </c>
      <c r="G100" s="176"/>
      <c r="H100" s="176"/>
      <c r="I100" s="176"/>
      <c r="J100" s="176"/>
      <c r="K100" s="176"/>
      <c r="L100" s="176"/>
      <c r="M100" s="176"/>
      <c r="N100" s="176"/>
      <c r="O100" s="177">
        <f t="shared" si="1"/>
        <v>3</v>
      </c>
    </row>
    <row r="101" spans="1:15" x14ac:dyDescent="0.15">
      <c r="A101" s="171" t="s">
        <v>755</v>
      </c>
      <c r="B101" s="175" t="s">
        <v>756</v>
      </c>
      <c r="C101" s="176"/>
      <c r="D101" s="176"/>
      <c r="E101" s="176"/>
      <c r="F101" s="176">
        <v>1</v>
      </c>
      <c r="G101" s="176"/>
      <c r="H101" s="176"/>
      <c r="I101" s="176">
        <v>1</v>
      </c>
      <c r="J101" s="176"/>
      <c r="K101" s="176"/>
      <c r="L101" s="176"/>
      <c r="M101" s="176"/>
      <c r="N101" s="176"/>
      <c r="O101" s="177">
        <f t="shared" si="1"/>
        <v>2</v>
      </c>
    </row>
    <row r="102" spans="1:15" x14ac:dyDescent="0.15">
      <c r="A102" s="171" t="s">
        <v>1207</v>
      </c>
      <c r="B102" s="175" t="s">
        <v>1208</v>
      </c>
      <c r="C102" s="176"/>
      <c r="D102" s="176">
        <v>1</v>
      </c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7">
        <f t="shared" si="1"/>
        <v>1</v>
      </c>
    </row>
    <row r="103" spans="1:15" x14ac:dyDescent="0.15">
      <c r="A103" s="171" t="s">
        <v>1209</v>
      </c>
      <c r="B103" s="175" t="s">
        <v>1210</v>
      </c>
      <c r="C103" s="176"/>
      <c r="D103" s="176"/>
      <c r="E103" s="176"/>
      <c r="F103" s="176"/>
      <c r="G103" s="176"/>
      <c r="H103" s="176"/>
      <c r="I103" s="176"/>
      <c r="J103" s="176"/>
      <c r="K103" s="176">
        <v>1</v>
      </c>
      <c r="L103" s="176"/>
      <c r="M103" s="176"/>
      <c r="N103" s="176"/>
      <c r="O103" s="177">
        <f t="shared" si="1"/>
        <v>1</v>
      </c>
    </row>
    <row r="104" spans="1:15" x14ac:dyDescent="0.15">
      <c r="A104" s="171" t="s">
        <v>757</v>
      </c>
      <c r="B104" s="175" t="s">
        <v>758</v>
      </c>
      <c r="C104" s="176"/>
      <c r="D104" s="176"/>
      <c r="E104" s="176"/>
      <c r="F104" s="176"/>
      <c r="G104" s="176"/>
      <c r="H104" s="176"/>
      <c r="I104" s="176">
        <v>3</v>
      </c>
      <c r="J104" s="176"/>
      <c r="K104" s="176">
        <v>1</v>
      </c>
      <c r="L104" s="176"/>
      <c r="M104" s="176">
        <v>3</v>
      </c>
      <c r="N104" s="176"/>
      <c r="O104" s="177">
        <f t="shared" si="1"/>
        <v>7</v>
      </c>
    </row>
    <row r="105" spans="1:15" x14ac:dyDescent="0.15">
      <c r="A105" s="171" t="s">
        <v>759</v>
      </c>
      <c r="B105" s="175" t="s">
        <v>760</v>
      </c>
      <c r="C105" s="176"/>
      <c r="D105" s="176"/>
      <c r="E105" s="176"/>
      <c r="F105" s="176"/>
      <c r="G105" s="176"/>
      <c r="H105" s="176"/>
      <c r="I105" s="176">
        <v>2</v>
      </c>
      <c r="J105" s="176"/>
      <c r="K105" s="176"/>
      <c r="L105" s="176"/>
      <c r="M105" s="176">
        <v>2</v>
      </c>
      <c r="N105" s="176"/>
      <c r="O105" s="177">
        <f t="shared" si="1"/>
        <v>4</v>
      </c>
    </row>
    <row r="106" spans="1:15" x14ac:dyDescent="0.15">
      <c r="A106" s="171" t="s">
        <v>761</v>
      </c>
      <c r="B106" s="175" t="s">
        <v>762</v>
      </c>
      <c r="C106" s="176"/>
      <c r="D106" s="176"/>
      <c r="E106" s="176"/>
      <c r="F106" s="176"/>
      <c r="G106" s="176"/>
      <c r="H106" s="176"/>
      <c r="I106" s="176">
        <v>2</v>
      </c>
      <c r="J106" s="176"/>
      <c r="K106" s="176"/>
      <c r="L106" s="176"/>
      <c r="M106" s="176">
        <v>2</v>
      </c>
      <c r="N106" s="176"/>
      <c r="O106" s="177">
        <f t="shared" si="1"/>
        <v>4</v>
      </c>
    </row>
    <row r="107" spans="1:15" x14ac:dyDescent="0.15">
      <c r="A107" s="171" t="s">
        <v>763</v>
      </c>
      <c r="B107" s="175" t="s">
        <v>764</v>
      </c>
      <c r="C107" s="176"/>
      <c r="D107" s="176"/>
      <c r="E107" s="176"/>
      <c r="F107" s="176"/>
      <c r="G107" s="176"/>
      <c r="H107" s="176"/>
      <c r="I107" s="176">
        <v>2</v>
      </c>
      <c r="J107" s="176"/>
      <c r="K107" s="176"/>
      <c r="L107" s="176"/>
      <c r="M107" s="176">
        <v>2</v>
      </c>
      <c r="N107" s="176"/>
      <c r="O107" s="177">
        <f t="shared" si="1"/>
        <v>4</v>
      </c>
    </row>
    <row r="108" spans="1:15" x14ac:dyDescent="0.15">
      <c r="A108" s="171" t="s">
        <v>1211</v>
      </c>
      <c r="B108" s="175" t="s">
        <v>1212</v>
      </c>
      <c r="C108" s="176">
        <v>1</v>
      </c>
      <c r="D108" s="176">
        <v>1</v>
      </c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7">
        <f t="shared" si="1"/>
        <v>2</v>
      </c>
    </row>
    <row r="109" spans="1:15" x14ac:dyDescent="0.15">
      <c r="A109" s="171" t="s">
        <v>1213</v>
      </c>
      <c r="B109" s="175" t="s">
        <v>1214</v>
      </c>
      <c r="C109" s="176"/>
      <c r="D109" s="176"/>
      <c r="E109" s="176"/>
      <c r="F109" s="176"/>
      <c r="G109" s="176"/>
      <c r="H109" s="176"/>
      <c r="I109" s="176">
        <v>1</v>
      </c>
      <c r="J109" s="176"/>
      <c r="K109" s="176"/>
      <c r="L109" s="176"/>
      <c r="M109" s="176"/>
      <c r="N109" s="176"/>
      <c r="O109" s="177">
        <f t="shared" si="1"/>
        <v>1</v>
      </c>
    </row>
    <row r="110" spans="1:15" x14ac:dyDescent="0.15">
      <c r="A110" s="171" t="s">
        <v>1215</v>
      </c>
      <c r="B110" s="175" t="s">
        <v>1216</v>
      </c>
      <c r="C110" s="176"/>
      <c r="D110" s="176"/>
      <c r="E110" s="176"/>
      <c r="F110" s="176"/>
      <c r="G110" s="176"/>
      <c r="H110" s="176"/>
      <c r="I110" s="176">
        <v>1</v>
      </c>
      <c r="J110" s="176"/>
      <c r="K110" s="176"/>
      <c r="L110" s="176"/>
      <c r="M110" s="176"/>
      <c r="N110" s="176"/>
      <c r="O110" s="177">
        <f t="shared" si="1"/>
        <v>1</v>
      </c>
    </row>
    <row r="111" spans="1:15" x14ac:dyDescent="0.15">
      <c r="A111" s="171" t="s">
        <v>1217</v>
      </c>
      <c r="B111" s="175" t="s">
        <v>1218</v>
      </c>
      <c r="C111" s="176"/>
      <c r="D111" s="176"/>
      <c r="E111" s="176"/>
      <c r="F111" s="176"/>
      <c r="G111" s="176"/>
      <c r="H111" s="176"/>
      <c r="I111" s="176">
        <v>1</v>
      </c>
      <c r="J111" s="176"/>
      <c r="K111" s="176"/>
      <c r="L111" s="176"/>
      <c r="M111" s="176"/>
      <c r="N111" s="176"/>
      <c r="O111" s="177">
        <f t="shared" si="1"/>
        <v>1</v>
      </c>
    </row>
    <row r="112" spans="1:15" x14ac:dyDescent="0.15">
      <c r="A112" s="171" t="s">
        <v>1219</v>
      </c>
      <c r="B112" s="175" t="s">
        <v>1220</v>
      </c>
      <c r="C112" s="176"/>
      <c r="D112" s="176"/>
      <c r="E112" s="176"/>
      <c r="F112" s="176"/>
      <c r="G112" s="176"/>
      <c r="H112" s="176"/>
      <c r="I112" s="176">
        <v>1</v>
      </c>
      <c r="J112" s="176"/>
      <c r="K112" s="176"/>
      <c r="L112" s="176"/>
      <c r="M112" s="176"/>
      <c r="N112" s="176"/>
      <c r="O112" s="177">
        <f t="shared" si="1"/>
        <v>1</v>
      </c>
    </row>
    <row r="113" spans="1:15" x14ac:dyDescent="0.15">
      <c r="A113" s="171" t="s">
        <v>1221</v>
      </c>
      <c r="B113" s="175" t="s">
        <v>1222</v>
      </c>
      <c r="C113" s="176">
        <v>1</v>
      </c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7">
        <f t="shared" si="1"/>
        <v>1</v>
      </c>
    </row>
    <row r="114" spans="1:15" x14ac:dyDescent="0.15">
      <c r="A114" s="171" t="s">
        <v>1223</v>
      </c>
      <c r="B114" s="175" t="s">
        <v>1224</v>
      </c>
      <c r="C114" s="176"/>
      <c r="D114" s="176"/>
      <c r="E114" s="176"/>
      <c r="F114" s="176"/>
      <c r="G114" s="176"/>
      <c r="H114" s="176">
        <v>5</v>
      </c>
      <c r="I114" s="176"/>
      <c r="J114" s="176"/>
      <c r="K114" s="176"/>
      <c r="L114" s="176"/>
      <c r="M114" s="176">
        <v>3</v>
      </c>
      <c r="N114" s="176"/>
      <c r="O114" s="177">
        <f t="shared" si="1"/>
        <v>8</v>
      </c>
    </row>
    <row r="115" spans="1:15" x14ac:dyDescent="0.15">
      <c r="A115" s="171" t="s">
        <v>767</v>
      </c>
      <c r="B115" s="175" t="s">
        <v>768</v>
      </c>
      <c r="C115" s="176"/>
      <c r="D115" s="176"/>
      <c r="E115" s="176"/>
      <c r="F115" s="176"/>
      <c r="G115" s="176"/>
      <c r="H115" s="176">
        <v>2</v>
      </c>
      <c r="I115" s="176"/>
      <c r="J115" s="176"/>
      <c r="K115" s="176"/>
      <c r="L115" s="176"/>
      <c r="M115" s="176"/>
      <c r="N115" s="176"/>
      <c r="O115" s="177">
        <f t="shared" si="1"/>
        <v>2</v>
      </c>
    </row>
    <row r="116" spans="1:15" x14ac:dyDescent="0.15">
      <c r="A116" s="171" t="s">
        <v>1225</v>
      </c>
      <c r="B116" s="175" t="s">
        <v>1226</v>
      </c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>
        <v>1</v>
      </c>
      <c r="N116" s="176"/>
      <c r="O116" s="177">
        <f t="shared" si="1"/>
        <v>1</v>
      </c>
    </row>
    <row r="117" spans="1:15" x14ac:dyDescent="0.15">
      <c r="A117" s="171" t="s">
        <v>1227</v>
      </c>
      <c r="B117" s="175" t="s">
        <v>1228</v>
      </c>
      <c r="C117" s="176"/>
      <c r="D117" s="176"/>
      <c r="E117" s="176">
        <v>1</v>
      </c>
      <c r="F117" s="176"/>
      <c r="G117" s="176"/>
      <c r="H117" s="176"/>
      <c r="I117" s="176"/>
      <c r="J117" s="176"/>
      <c r="K117" s="176"/>
      <c r="L117" s="176"/>
      <c r="M117" s="176"/>
      <c r="N117" s="176"/>
      <c r="O117" s="177">
        <f t="shared" si="1"/>
        <v>1</v>
      </c>
    </row>
    <row r="118" spans="1:15" x14ac:dyDescent="0.15">
      <c r="A118" s="171" t="s">
        <v>1229</v>
      </c>
      <c r="B118" s="175" t="s">
        <v>1230</v>
      </c>
      <c r="C118" s="176">
        <v>1</v>
      </c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7">
        <f t="shared" si="1"/>
        <v>1</v>
      </c>
    </row>
    <row r="119" spans="1:15" x14ac:dyDescent="0.15">
      <c r="A119" s="171" t="s">
        <v>771</v>
      </c>
      <c r="B119" s="175" t="s">
        <v>772</v>
      </c>
      <c r="C119" s="176"/>
      <c r="D119" s="176"/>
      <c r="E119" s="176"/>
      <c r="F119" s="176">
        <v>1</v>
      </c>
      <c r="G119" s="176"/>
      <c r="H119" s="176">
        <v>1</v>
      </c>
      <c r="I119" s="176"/>
      <c r="J119" s="176"/>
      <c r="K119" s="176"/>
      <c r="L119" s="176">
        <v>3</v>
      </c>
      <c r="M119" s="176"/>
      <c r="N119" s="176"/>
      <c r="O119" s="177">
        <f t="shared" si="1"/>
        <v>5</v>
      </c>
    </row>
    <row r="120" spans="1:15" x14ac:dyDescent="0.15">
      <c r="A120" s="171" t="s">
        <v>1231</v>
      </c>
      <c r="B120" s="175" t="s">
        <v>1232</v>
      </c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>
        <v>1</v>
      </c>
      <c r="N120" s="176"/>
      <c r="O120" s="177">
        <f t="shared" si="1"/>
        <v>1</v>
      </c>
    </row>
    <row r="121" spans="1:15" x14ac:dyDescent="0.15">
      <c r="A121" s="171" t="s">
        <v>1233</v>
      </c>
      <c r="B121" s="175" t="s">
        <v>1234</v>
      </c>
      <c r="C121" s="176">
        <v>3</v>
      </c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7">
        <f t="shared" si="1"/>
        <v>3</v>
      </c>
    </row>
    <row r="122" spans="1:15" x14ac:dyDescent="0.15">
      <c r="A122" s="171" t="s">
        <v>783</v>
      </c>
      <c r="B122" s="175" t="s">
        <v>784</v>
      </c>
      <c r="C122" s="176"/>
      <c r="D122" s="176"/>
      <c r="E122" s="176"/>
      <c r="F122" s="176"/>
      <c r="G122" s="176"/>
      <c r="H122" s="176"/>
      <c r="I122" s="176">
        <v>1</v>
      </c>
      <c r="J122" s="176"/>
      <c r="K122" s="176">
        <v>2</v>
      </c>
      <c r="L122" s="176"/>
      <c r="M122" s="176"/>
      <c r="N122" s="176"/>
      <c r="O122" s="177">
        <f t="shared" si="1"/>
        <v>3</v>
      </c>
    </row>
    <row r="123" spans="1:15" x14ac:dyDescent="0.15">
      <c r="A123" s="171" t="s">
        <v>785</v>
      </c>
      <c r="B123" s="175" t="s">
        <v>786</v>
      </c>
      <c r="C123" s="176">
        <v>1</v>
      </c>
      <c r="D123" s="176"/>
      <c r="E123" s="176"/>
      <c r="F123" s="176"/>
      <c r="G123" s="176">
        <v>3</v>
      </c>
      <c r="H123" s="176"/>
      <c r="I123" s="176"/>
      <c r="J123" s="176"/>
      <c r="K123" s="176"/>
      <c r="L123" s="176"/>
      <c r="M123" s="176"/>
      <c r="N123" s="176"/>
      <c r="O123" s="177">
        <f t="shared" si="1"/>
        <v>4</v>
      </c>
    </row>
    <row r="124" spans="1:15" x14ac:dyDescent="0.15">
      <c r="A124" s="171" t="s">
        <v>787</v>
      </c>
      <c r="B124" s="175" t="s">
        <v>788</v>
      </c>
      <c r="C124" s="176">
        <v>1</v>
      </c>
      <c r="D124" s="176"/>
      <c r="E124" s="176"/>
      <c r="F124" s="176">
        <v>1</v>
      </c>
      <c r="G124" s="176"/>
      <c r="H124" s="176">
        <v>1</v>
      </c>
      <c r="I124" s="176">
        <v>1</v>
      </c>
      <c r="J124" s="176"/>
      <c r="K124" s="176">
        <v>1</v>
      </c>
      <c r="L124" s="176"/>
      <c r="M124" s="176">
        <v>2</v>
      </c>
      <c r="N124" s="176"/>
      <c r="O124" s="177">
        <f t="shared" si="1"/>
        <v>7</v>
      </c>
    </row>
    <row r="125" spans="1:15" x14ac:dyDescent="0.15">
      <c r="A125" s="171" t="s">
        <v>789</v>
      </c>
      <c r="B125" s="175" t="s">
        <v>790</v>
      </c>
      <c r="C125" s="176"/>
      <c r="D125" s="176"/>
      <c r="E125" s="176"/>
      <c r="F125" s="176"/>
      <c r="G125" s="176"/>
      <c r="H125" s="176">
        <v>1</v>
      </c>
      <c r="I125" s="176"/>
      <c r="J125" s="176"/>
      <c r="K125" s="176"/>
      <c r="L125" s="176"/>
      <c r="M125" s="176"/>
      <c r="N125" s="176"/>
      <c r="O125" s="177">
        <f t="shared" si="1"/>
        <v>1</v>
      </c>
    </row>
    <row r="126" spans="1:15" x14ac:dyDescent="0.15">
      <c r="A126" s="171" t="s">
        <v>797</v>
      </c>
      <c r="B126" s="175" t="s">
        <v>798</v>
      </c>
      <c r="C126" s="176">
        <v>2</v>
      </c>
      <c r="D126" s="176"/>
      <c r="E126" s="176"/>
      <c r="F126" s="176"/>
      <c r="G126" s="176">
        <v>3</v>
      </c>
      <c r="H126" s="176"/>
      <c r="I126" s="176"/>
      <c r="J126" s="176"/>
      <c r="K126" s="176"/>
      <c r="L126" s="176">
        <v>3</v>
      </c>
      <c r="M126" s="176"/>
      <c r="N126" s="176"/>
      <c r="O126" s="177">
        <f t="shared" si="1"/>
        <v>8</v>
      </c>
    </row>
    <row r="127" spans="1:15" x14ac:dyDescent="0.15">
      <c r="A127" s="171" t="s">
        <v>799</v>
      </c>
      <c r="B127" s="175" t="s">
        <v>800</v>
      </c>
      <c r="C127" s="176"/>
      <c r="D127" s="176"/>
      <c r="E127" s="176"/>
      <c r="F127" s="176"/>
      <c r="G127" s="176">
        <v>1</v>
      </c>
      <c r="H127" s="176"/>
      <c r="I127" s="176"/>
      <c r="J127" s="176"/>
      <c r="K127" s="176"/>
      <c r="L127" s="176">
        <v>1</v>
      </c>
      <c r="M127" s="176"/>
      <c r="N127" s="176"/>
      <c r="O127" s="177">
        <f t="shared" si="1"/>
        <v>2</v>
      </c>
    </row>
    <row r="128" spans="1:15" x14ac:dyDescent="0.15">
      <c r="A128" s="171" t="s">
        <v>1235</v>
      </c>
      <c r="B128" s="175" t="s">
        <v>1236</v>
      </c>
      <c r="C128" s="176"/>
      <c r="D128" s="176"/>
      <c r="E128" s="176"/>
      <c r="F128" s="176">
        <v>1</v>
      </c>
      <c r="G128" s="176"/>
      <c r="H128" s="176"/>
      <c r="I128" s="176"/>
      <c r="J128" s="176"/>
      <c r="K128" s="176"/>
      <c r="L128" s="176"/>
      <c r="M128" s="176"/>
      <c r="N128" s="176"/>
      <c r="O128" s="177">
        <f t="shared" si="1"/>
        <v>1</v>
      </c>
    </row>
    <row r="129" spans="1:15" x14ac:dyDescent="0.15">
      <c r="A129" s="171" t="s">
        <v>801</v>
      </c>
      <c r="B129" s="175" t="s">
        <v>802</v>
      </c>
      <c r="C129" s="176"/>
      <c r="D129" s="176"/>
      <c r="E129" s="176"/>
      <c r="F129" s="176"/>
      <c r="G129" s="176"/>
      <c r="H129" s="176"/>
      <c r="I129" s="176">
        <v>1</v>
      </c>
      <c r="J129" s="176"/>
      <c r="K129" s="176"/>
      <c r="L129" s="176"/>
      <c r="M129" s="176"/>
      <c r="N129" s="176"/>
      <c r="O129" s="177">
        <f t="shared" si="1"/>
        <v>1</v>
      </c>
    </row>
    <row r="130" spans="1:15" x14ac:dyDescent="0.15">
      <c r="A130" s="171" t="s">
        <v>1237</v>
      </c>
      <c r="B130" s="175" t="s">
        <v>1238</v>
      </c>
      <c r="C130" s="176">
        <v>1</v>
      </c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7">
        <f t="shared" si="1"/>
        <v>1</v>
      </c>
    </row>
    <row r="131" spans="1:15" x14ac:dyDescent="0.15">
      <c r="A131" s="171" t="s">
        <v>807</v>
      </c>
      <c r="B131" s="175" t="s">
        <v>808</v>
      </c>
      <c r="C131" s="176"/>
      <c r="D131" s="176">
        <v>2</v>
      </c>
      <c r="E131" s="176"/>
      <c r="F131" s="176"/>
      <c r="G131" s="176"/>
      <c r="H131" s="176"/>
      <c r="I131" s="176"/>
      <c r="J131" s="176">
        <v>1</v>
      </c>
      <c r="K131" s="176"/>
      <c r="L131" s="176"/>
      <c r="M131" s="176"/>
      <c r="N131" s="176"/>
      <c r="O131" s="177">
        <f t="shared" si="1"/>
        <v>3</v>
      </c>
    </row>
    <row r="132" spans="1:15" x14ac:dyDescent="0.15">
      <c r="A132" s="171" t="s">
        <v>809</v>
      </c>
      <c r="B132" s="175" t="s">
        <v>810</v>
      </c>
      <c r="C132" s="176">
        <v>5</v>
      </c>
      <c r="D132" s="176">
        <v>5</v>
      </c>
      <c r="E132" s="176">
        <v>2</v>
      </c>
      <c r="F132" s="176"/>
      <c r="G132" s="176">
        <v>8</v>
      </c>
      <c r="H132" s="176"/>
      <c r="I132" s="176">
        <v>4</v>
      </c>
      <c r="J132" s="176"/>
      <c r="K132" s="176">
        <v>7</v>
      </c>
      <c r="L132" s="176"/>
      <c r="M132" s="176">
        <v>2</v>
      </c>
      <c r="N132" s="176">
        <v>5</v>
      </c>
      <c r="O132" s="177">
        <f t="shared" si="1"/>
        <v>38</v>
      </c>
    </row>
    <row r="133" spans="1:15" x14ac:dyDescent="0.15">
      <c r="A133" s="171" t="s">
        <v>811</v>
      </c>
      <c r="B133" s="175" t="s">
        <v>812</v>
      </c>
      <c r="C133" s="176">
        <v>1</v>
      </c>
      <c r="D133" s="176">
        <v>2</v>
      </c>
      <c r="E133" s="176">
        <v>2</v>
      </c>
      <c r="F133" s="176">
        <v>3</v>
      </c>
      <c r="G133" s="176"/>
      <c r="H133" s="176"/>
      <c r="I133" s="176">
        <v>1</v>
      </c>
      <c r="J133" s="176"/>
      <c r="K133" s="176">
        <v>1</v>
      </c>
      <c r="L133" s="176">
        <v>2</v>
      </c>
      <c r="M133" s="176"/>
      <c r="N133" s="176">
        <v>1</v>
      </c>
      <c r="O133" s="177">
        <f t="shared" ref="O133:O196" si="2">SUM(C133:N133)</f>
        <v>13</v>
      </c>
    </row>
    <row r="134" spans="1:15" x14ac:dyDescent="0.15">
      <c r="A134" s="171" t="s">
        <v>813</v>
      </c>
      <c r="B134" s="175" t="s">
        <v>814</v>
      </c>
      <c r="C134" s="176">
        <v>2</v>
      </c>
      <c r="D134" s="176">
        <v>1</v>
      </c>
      <c r="E134" s="176"/>
      <c r="F134" s="176">
        <v>1</v>
      </c>
      <c r="G134" s="176"/>
      <c r="H134" s="176"/>
      <c r="I134" s="176">
        <v>1</v>
      </c>
      <c r="J134" s="176"/>
      <c r="K134" s="176">
        <v>1</v>
      </c>
      <c r="L134" s="176">
        <v>2</v>
      </c>
      <c r="M134" s="176"/>
      <c r="N134" s="176"/>
      <c r="O134" s="177">
        <f t="shared" si="2"/>
        <v>8</v>
      </c>
    </row>
    <row r="135" spans="1:15" x14ac:dyDescent="0.15">
      <c r="A135" s="171" t="s">
        <v>815</v>
      </c>
      <c r="B135" s="175" t="s">
        <v>816</v>
      </c>
      <c r="C135" s="176"/>
      <c r="D135" s="176">
        <v>1</v>
      </c>
      <c r="E135" s="176">
        <v>2</v>
      </c>
      <c r="F135" s="176"/>
      <c r="G135" s="176"/>
      <c r="H135" s="176"/>
      <c r="I135" s="176">
        <v>2</v>
      </c>
      <c r="J135" s="176"/>
      <c r="K135" s="176">
        <v>1</v>
      </c>
      <c r="L135" s="176">
        <v>1</v>
      </c>
      <c r="M135" s="176"/>
      <c r="N135" s="176"/>
      <c r="O135" s="177">
        <f t="shared" si="2"/>
        <v>7</v>
      </c>
    </row>
    <row r="136" spans="1:15" x14ac:dyDescent="0.15">
      <c r="A136" s="171" t="s">
        <v>817</v>
      </c>
      <c r="B136" s="175" t="s">
        <v>818</v>
      </c>
      <c r="C136" s="176"/>
      <c r="D136" s="176"/>
      <c r="E136" s="176">
        <v>1</v>
      </c>
      <c r="F136" s="176">
        <v>2</v>
      </c>
      <c r="G136" s="176"/>
      <c r="H136" s="176"/>
      <c r="I136" s="176">
        <v>1</v>
      </c>
      <c r="J136" s="176"/>
      <c r="K136" s="176">
        <v>1</v>
      </c>
      <c r="L136" s="176"/>
      <c r="M136" s="176"/>
      <c r="N136" s="176"/>
      <c r="O136" s="177">
        <f t="shared" si="2"/>
        <v>5</v>
      </c>
    </row>
    <row r="137" spans="1:15" x14ac:dyDescent="0.15">
      <c r="A137" s="171" t="s">
        <v>819</v>
      </c>
      <c r="B137" s="175" t="s">
        <v>820</v>
      </c>
      <c r="C137" s="176"/>
      <c r="D137" s="176"/>
      <c r="E137" s="176">
        <v>1</v>
      </c>
      <c r="F137" s="176"/>
      <c r="G137" s="176"/>
      <c r="H137" s="176"/>
      <c r="I137" s="176">
        <v>2</v>
      </c>
      <c r="J137" s="176"/>
      <c r="K137" s="176"/>
      <c r="L137" s="176"/>
      <c r="M137" s="176"/>
      <c r="N137" s="176">
        <v>1</v>
      </c>
      <c r="O137" s="177">
        <f t="shared" si="2"/>
        <v>4</v>
      </c>
    </row>
    <row r="138" spans="1:15" x14ac:dyDescent="0.15">
      <c r="A138" s="171" t="s">
        <v>821</v>
      </c>
      <c r="B138" s="175" t="s">
        <v>822</v>
      </c>
      <c r="C138" s="176"/>
      <c r="D138" s="176"/>
      <c r="E138" s="176">
        <v>2</v>
      </c>
      <c r="F138" s="176"/>
      <c r="G138" s="176"/>
      <c r="H138" s="176"/>
      <c r="I138" s="176"/>
      <c r="J138" s="176">
        <v>1</v>
      </c>
      <c r="K138" s="176"/>
      <c r="L138" s="176">
        <v>1</v>
      </c>
      <c r="M138" s="176"/>
      <c r="N138" s="176"/>
      <c r="O138" s="177">
        <f t="shared" si="2"/>
        <v>4</v>
      </c>
    </row>
    <row r="139" spans="1:15" x14ac:dyDescent="0.15">
      <c r="A139" s="171" t="s">
        <v>1239</v>
      </c>
      <c r="B139" s="175" t="s">
        <v>1240</v>
      </c>
      <c r="C139" s="176"/>
      <c r="D139" s="176">
        <v>1</v>
      </c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7">
        <f t="shared" si="2"/>
        <v>1</v>
      </c>
    </row>
    <row r="140" spans="1:15" x14ac:dyDescent="0.15">
      <c r="A140" s="171" t="s">
        <v>1241</v>
      </c>
      <c r="B140" s="175" t="s">
        <v>1242</v>
      </c>
      <c r="C140" s="176"/>
      <c r="D140" s="176">
        <v>1</v>
      </c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7">
        <f t="shared" si="2"/>
        <v>1</v>
      </c>
    </row>
    <row r="141" spans="1:15" x14ac:dyDescent="0.15">
      <c r="A141" s="171" t="s">
        <v>1243</v>
      </c>
      <c r="B141" s="175" t="s">
        <v>1244</v>
      </c>
      <c r="C141" s="176"/>
      <c r="D141" s="176">
        <v>1</v>
      </c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7">
        <f t="shared" si="2"/>
        <v>1</v>
      </c>
    </row>
    <row r="142" spans="1:15" x14ac:dyDescent="0.15">
      <c r="A142" s="171" t="s">
        <v>1245</v>
      </c>
      <c r="B142" s="175" t="s">
        <v>1246</v>
      </c>
      <c r="C142" s="176"/>
      <c r="D142" s="176">
        <v>1</v>
      </c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7">
        <f t="shared" si="2"/>
        <v>1</v>
      </c>
    </row>
    <row r="143" spans="1:15" x14ac:dyDescent="0.15">
      <c r="A143" s="171" t="s">
        <v>823</v>
      </c>
      <c r="B143" s="175" t="s">
        <v>824</v>
      </c>
      <c r="C143" s="176"/>
      <c r="D143" s="176"/>
      <c r="E143" s="176"/>
      <c r="F143" s="176">
        <v>1</v>
      </c>
      <c r="G143" s="176"/>
      <c r="H143" s="176"/>
      <c r="I143" s="176"/>
      <c r="J143" s="176"/>
      <c r="K143" s="176"/>
      <c r="L143" s="176"/>
      <c r="M143" s="176"/>
      <c r="N143" s="176"/>
      <c r="O143" s="177">
        <f t="shared" si="2"/>
        <v>1</v>
      </c>
    </row>
    <row r="144" spans="1:15" x14ac:dyDescent="0.15">
      <c r="A144" s="171" t="s">
        <v>825</v>
      </c>
      <c r="B144" s="175" t="s">
        <v>826</v>
      </c>
      <c r="C144" s="176"/>
      <c r="D144" s="176"/>
      <c r="E144" s="176"/>
      <c r="F144" s="176">
        <v>1</v>
      </c>
      <c r="G144" s="176"/>
      <c r="H144" s="176"/>
      <c r="I144" s="176"/>
      <c r="J144" s="176"/>
      <c r="K144" s="176"/>
      <c r="L144" s="176"/>
      <c r="M144" s="176">
        <v>1</v>
      </c>
      <c r="N144" s="176"/>
      <c r="O144" s="177">
        <f t="shared" si="2"/>
        <v>2</v>
      </c>
    </row>
    <row r="145" spans="1:15" x14ac:dyDescent="0.15">
      <c r="A145" s="171" t="s">
        <v>827</v>
      </c>
      <c r="B145" s="175" t="s">
        <v>828</v>
      </c>
      <c r="C145" s="176"/>
      <c r="D145" s="176"/>
      <c r="E145" s="176"/>
      <c r="F145" s="176"/>
      <c r="G145" s="176"/>
      <c r="H145" s="176"/>
      <c r="I145" s="176">
        <v>1</v>
      </c>
      <c r="J145" s="176"/>
      <c r="K145" s="176"/>
      <c r="L145" s="176"/>
      <c r="M145" s="176"/>
      <c r="N145" s="176"/>
      <c r="O145" s="177">
        <f t="shared" si="2"/>
        <v>1</v>
      </c>
    </row>
    <row r="146" spans="1:15" x14ac:dyDescent="0.15">
      <c r="A146" s="171" t="s">
        <v>829</v>
      </c>
      <c r="B146" s="175" t="s">
        <v>830</v>
      </c>
      <c r="C146" s="176"/>
      <c r="D146" s="176"/>
      <c r="E146" s="176"/>
      <c r="F146" s="176"/>
      <c r="G146" s="176"/>
      <c r="H146" s="176"/>
      <c r="I146" s="176"/>
      <c r="J146" s="176"/>
      <c r="K146" s="176">
        <v>1</v>
      </c>
      <c r="L146" s="176"/>
      <c r="M146" s="176"/>
      <c r="N146" s="176"/>
      <c r="O146" s="177">
        <f t="shared" si="2"/>
        <v>1</v>
      </c>
    </row>
    <row r="147" spans="1:15" x14ac:dyDescent="0.15">
      <c r="A147" s="171" t="s">
        <v>831</v>
      </c>
      <c r="B147" s="175" t="s">
        <v>832</v>
      </c>
      <c r="C147" s="176"/>
      <c r="D147" s="176"/>
      <c r="E147" s="176"/>
      <c r="F147" s="176"/>
      <c r="G147" s="176">
        <v>1</v>
      </c>
      <c r="H147" s="176"/>
      <c r="I147" s="176"/>
      <c r="J147" s="176"/>
      <c r="K147" s="176"/>
      <c r="L147" s="176"/>
      <c r="M147" s="176"/>
      <c r="N147" s="176"/>
      <c r="O147" s="177">
        <f t="shared" si="2"/>
        <v>1</v>
      </c>
    </row>
    <row r="148" spans="1:15" x14ac:dyDescent="0.15">
      <c r="A148" s="171" t="s">
        <v>833</v>
      </c>
      <c r="B148" s="175" t="s">
        <v>834</v>
      </c>
      <c r="C148" s="176"/>
      <c r="D148" s="176"/>
      <c r="E148" s="176">
        <v>1</v>
      </c>
      <c r="F148" s="176"/>
      <c r="G148" s="176"/>
      <c r="H148" s="176"/>
      <c r="I148" s="176"/>
      <c r="J148" s="176"/>
      <c r="K148" s="176"/>
      <c r="L148" s="176"/>
      <c r="M148" s="176"/>
      <c r="N148" s="176"/>
      <c r="O148" s="177">
        <f t="shared" si="2"/>
        <v>1</v>
      </c>
    </row>
    <row r="149" spans="1:15" x14ac:dyDescent="0.15">
      <c r="A149" s="171" t="s">
        <v>835</v>
      </c>
      <c r="B149" s="175" t="s">
        <v>836</v>
      </c>
      <c r="C149" s="176"/>
      <c r="D149" s="176"/>
      <c r="E149" s="176"/>
      <c r="F149" s="176"/>
      <c r="G149" s="176"/>
      <c r="H149" s="176"/>
      <c r="I149" s="176">
        <v>1</v>
      </c>
      <c r="J149" s="176"/>
      <c r="K149" s="176"/>
      <c r="L149" s="176"/>
      <c r="M149" s="176"/>
      <c r="N149" s="176"/>
      <c r="O149" s="177">
        <f t="shared" si="2"/>
        <v>1</v>
      </c>
    </row>
    <row r="150" spans="1:15" x14ac:dyDescent="0.15">
      <c r="A150" s="171" t="s">
        <v>837</v>
      </c>
      <c r="B150" s="175" t="s">
        <v>838</v>
      </c>
      <c r="C150" s="176">
        <v>2</v>
      </c>
      <c r="D150" s="176"/>
      <c r="E150" s="176">
        <v>1</v>
      </c>
      <c r="F150" s="176">
        <v>1</v>
      </c>
      <c r="G150" s="176"/>
      <c r="H150" s="176">
        <v>1</v>
      </c>
      <c r="I150" s="176"/>
      <c r="J150" s="176"/>
      <c r="K150" s="176"/>
      <c r="L150" s="176"/>
      <c r="M150" s="176"/>
      <c r="N150" s="176"/>
      <c r="O150" s="177">
        <f t="shared" si="2"/>
        <v>5</v>
      </c>
    </row>
    <row r="151" spans="1:15" x14ac:dyDescent="0.15">
      <c r="A151" s="171" t="s">
        <v>1247</v>
      </c>
      <c r="B151" s="175" t="s">
        <v>1248</v>
      </c>
      <c r="C151" s="176"/>
      <c r="D151" s="176"/>
      <c r="E151" s="176"/>
      <c r="F151" s="176"/>
      <c r="G151" s="176"/>
      <c r="H151" s="176">
        <v>1</v>
      </c>
      <c r="I151" s="176"/>
      <c r="J151" s="176"/>
      <c r="K151" s="176"/>
      <c r="L151" s="176"/>
      <c r="M151" s="176"/>
      <c r="N151" s="176"/>
      <c r="O151" s="177">
        <f t="shared" si="2"/>
        <v>1</v>
      </c>
    </row>
    <row r="152" spans="1:15" x14ac:dyDescent="0.15">
      <c r="A152" s="171" t="s">
        <v>839</v>
      </c>
      <c r="B152" s="175" t="s">
        <v>840</v>
      </c>
      <c r="C152" s="176"/>
      <c r="D152" s="176"/>
      <c r="E152" s="176"/>
      <c r="F152" s="176"/>
      <c r="G152" s="176">
        <v>2</v>
      </c>
      <c r="H152" s="176"/>
      <c r="I152" s="176"/>
      <c r="J152" s="176"/>
      <c r="K152" s="176"/>
      <c r="L152" s="176"/>
      <c r="M152" s="176"/>
      <c r="N152" s="176"/>
      <c r="O152" s="177">
        <f t="shared" si="2"/>
        <v>2</v>
      </c>
    </row>
    <row r="153" spans="1:15" x14ac:dyDescent="0.15">
      <c r="A153" s="171" t="s">
        <v>1249</v>
      </c>
      <c r="B153" s="175" t="s">
        <v>1250</v>
      </c>
      <c r="C153" s="176"/>
      <c r="D153" s="176"/>
      <c r="E153" s="176">
        <v>1</v>
      </c>
      <c r="F153" s="176"/>
      <c r="G153" s="176"/>
      <c r="H153" s="176"/>
      <c r="I153" s="176"/>
      <c r="J153" s="176"/>
      <c r="K153" s="176"/>
      <c r="L153" s="176"/>
      <c r="M153" s="176"/>
      <c r="N153" s="176"/>
      <c r="O153" s="177">
        <f t="shared" si="2"/>
        <v>1</v>
      </c>
    </row>
    <row r="154" spans="1:15" x14ac:dyDescent="0.15">
      <c r="A154" s="171" t="s">
        <v>1251</v>
      </c>
      <c r="B154" s="175" t="s">
        <v>1252</v>
      </c>
      <c r="C154" s="176"/>
      <c r="D154" s="176">
        <v>2</v>
      </c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7">
        <f t="shared" si="2"/>
        <v>2</v>
      </c>
    </row>
    <row r="155" spans="1:15" x14ac:dyDescent="0.15">
      <c r="A155" s="171" t="s">
        <v>1253</v>
      </c>
      <c r="B155" s="175" t="s">
        <v>1254</v>
      </c>
      <c r="C155" s="176"/>
      <c r="D155" s="176"/>
      <c r="E155" s="176"/>
      <c r="F155" s="176"/>
      <c r="G155" s="176"/>
      <c r="H155" s="176">
        <v>2</v>
      </c>
      <c r="I155" s="176"/>
      <c r="J155" s="176"/>
      <c r="K155" s="176"/>
      <c r="L155" s="176">
        <v>2</v>
      </c>
      <c r="M155" s="176"/>
      <c r="N155" s="176"/>
      <c r="O155" s="177">
        <f t="shared" si="2"/>
        <v>4</v>
      </c>
    </row>
    <row r="156" spans="1:15" x14ac:dyDescent="0.15">
      <c r="A156" s="171" t="s">
        <v>841</v>
      </c>
      <c r="B156" s="175" t="s">
        <v>842</v>
      </c>
      <c r="C156" s="176">
        <v>7</v>
      </c>
      <c r="D156" s="176">
        <v>3</v>
      </c>
      <c r="E156" s="176"/>
      <c r="F156" s="176"/>
      <c r="G156" s="176"/>
      <c r="H156" s="176">
        <v>3</v>
      </c>
      <c r="I156" s="176"/>
      <c r="J156" s="176"/>
      <c r="K156" s="176"/>
      <c r="L156" s="176">
        <v>3</v>
      </c>
      <c r="M156" s="176"/>
      <c r="N156" s="176"/>
      <c r="O156" s="177">
        <f t="shared" si="2"/>
        <v>16</v>
      </c>
    </row>
    <row r="157" spans="1:15" x14ac:dyDescent="0.15">
      <c r="A157" s="171" t="s">
        <v>1255</v>
      </c>
      <c r="B157" s="175" t="s">
        <v>1256</v>
      </c>
      <c r="C157" s="176">
        <v>6</v>
      </c>
      <c r="D157" s="176"/>
      <c r="E157" s="176"/>
      <c r="F157" s="176"/>
      <c r="G157" s="176"/>
      <c r="H157" s="176"/>
      <c r="I157" s="176"/>
      <c r="J157" s="176"/>
      <c r="K157" s="176"/>
      <c r="L157" s="176"/>
      <c r="M157" s="176"/>
      <c r="N157" s="176"/>
      <c r="O157" s="177">
        <f t="shared" si="2"/>
        <v>6</v>
      </c>
    </row>
    <row r="158" spans="1:15" x14ac:dyDescent="0.15">
      <c r="A158" s="171" t="s">
        <v>843</v>
      </c>
      <c r="B158" s="175" t="s">
        <v>844</v>
      </c>
      <c r="C158" s="176">
        <v>1</v>
      </c>
      <c r="D158" s="176"/>
      <c r="E158" s="176">
        <v>3</v>
      </c>
      <c r="F158" s="176"/>
      <c r="G158" s="176"/>
      <c r="H158" s="176"/>
      <c r="I158" s="176"/>
      <c r="J158" s="176"/>
      <c r="K158" s="176"/>
      <c r="L158" s="176">
        <v>1</v>
      </c>
      <c r="M158" s="176"/>
      <c r="N158" s="176"/>
      <c r="O158" s="177">
        <f t="shared" si="2"/>
        <v>5</v>
      </c>
    </row>
    <row r="159" spans="1:15" x14ac:dyDescent="0.15">
      <c r="A159" s="171" t="s">
        <v>845</v>
      </c>
      <c r="B159" s="175" t="s">
        <v>846</v>
      </c>
      <c r="C159" s="176">
        <v>2</v>
      </c>
      <c r="D159" s="176"/>
      <c r="E159" s="176">
        <v>2</v>
      </c>
      <c r="F159" s="176"/>
      <c r="G159" s="176"/>
      <c r="H159" s="176"/>
      <c r="I159" s="176"/>
      <c r="J159" s="176"/>
      <c r="K159" s="176"/>
      <c r="L159" s="176">
        <v>1</v>
      </c>
      <c r="M159" s="176"/>
      <c r="N159" s="176"/>
      <c r="O159" s="177">
        <f t="shared" si="2"/>
        <v>5</v>
      </c>
    </row>
    <row r="160" spans="1:15" x14ac:dyDescent="0.15">
      <c r="A160" s="171" t="s">
        <v>847</v>
      </c>
      <c r="B160" s="175" t="s">
        <v>848</v>
      </c>
      <c r="C160" s="176"/>
      <c r="D160" s="176"/>
      <c r="E160" s="176">
        <v>2</v>
      </c>
      <c r="F160" s="176"/>
      <c r="G160" s="176"/>
      <c r="H160" s="176"/>
      <c r="I160" s="176"/>
      <c r="J160" s="176"/>
      <c r="K160" s="176"/>
      <c r="L160" s="176"/>
      <c r="M160" s="176"/>
      <c r="N160" s="176"/>
      <c r="O160" s="177">
        <f t="shared" si="2"/>
        <v>2</v>
      </c>
    </row>
    <row r="161" spans="1:15" x14ac:dyDescent="0.15">
      <c r="A161" s="171" t="s">
        <v>1257</v>
      </c>
      <c r="B161" s="175" t="s">
        <v>1258</v>
      </c>
      <c r="C161" s="176"/>
      <c r="D161" s="176"/>
      <c r="E161" s="176">
        <v>3</v>
      </c>
      <c r="F161" s="176"/>
      <c r="G161" s="176"/>
      <c r="H161" s="176"/>
      <c r="I161" s="176"/>
      <c r="J161" s="176"/>
      <c r="K161" s="176"/>
      <c r="L161" s="176"/>
      <c r="M161" s="176"/>
      <c r="N161" s="176"/>
      <c r="O161" s="177">
        <f t="shared" si="2"/>
        <v>3</v>
      </c>
    </row>
    <row r="162" spans="1:15" x14ac:dyDescent="0.15">
      <c r="A162" s="171" t="s">
        <v>849</v>
      </c>
      <c r="B162" s="175" t="s">
        <v>850</v>
      </c>
      <c r="C162" s="176">
        <v>4</v>
      </c>
      <c r="D162" s="176"/>
      <c r="E162" s="176"/>
      <c r="F162" s="176">
        <v>3</v>
      </c>
      <c r="G162" s="176">
        <v>1</v>
      </c>
      <c r="H162" s="176">
        <v>3</v>
      </c>
      <c r="I162" s="176">
        <v>1</v>
      </c>
      <c r="J162" s="176">
        <v>5</v>
      </c>
      <c r="K162" s="176">
        <v>1</v>
      </c>
      <c r="L162" s="176">
        <v>3</v>
      </c>
      <c r="M162" s="176">
        <v>1</v>
      </c>
      <c r="N162" s="176">
        <v>1</v>
      </c>
      <c r="O162" s="177">
        <f t="shared" si="2"/>
        <v>23</v>
      </c>
    </row>
    <row r="163" spans="1:15" x14ac:dyDescent="0.15">
      <c r="A163" s="171" t="s">
        <v>851</v>
      </c>
      <c r="B163" s="175" t="s">
        <v>852</v>
      </c>
      <c r="C163" s="176"/>
      <c r="D163" s="176"/>
      <c r="E163" s="176"/>
      <c r="F163" s="176">
        <v>2</v>
      </c>
      <c r="G163" s="176">
        <v>2</v>
      </c>
      <c r="H163" s="176"/>
      <c r="I163" s="176">
        <v>1</v>
      </c>
      <c r="J163" s="176">
        <v>4</v>
      </c>
      <c r="K163" s="176"/>
      <c r="L163" s="176"/>
      <c r="M163" s="176">
        <v>1</v>
      </c>
      <c r="N163" s="176"/>
      <c r="O163" s="177">
        <f t="shared" si="2"/>
        <v>10</v>
      </c>
    </row>
    <row r="164" spans="1:15" x14ac:dyDescent="0.15">
      <c r="A164" s="171" t="s">
        <v>853</v>
      </c>
      <c r="B164" s="175" t="s">
        <v>854</v>
      </c>
      <c r="C164" s="176">
        <v>2</v>
      </c>
      <c r="D164" s="176">
        <v>1</v>
      </c>
      <c r="E164" s="176">
        <v>2</v>
      </c>
      <c r="F164" s="176"/>
      <c r="G164" s="176"/>
      <c r="H164" s="176"/>
      <c r="I164" s="176">
        <v>4</v>
      </c>
      <c r="J164" s="176">
        <v>3</v>
      </c>
      <c r="K164" s="176">
        <v>1</v>
      </c>
      <c r="L164" s="176"/>
      <c r="M164" s="176"/>
      <c r="N164" s="176">
        <v>1</v>
      </c>
      <c r="O164" s="177">
        <f t="shared" si="2"/>
        <v>14</v>
      </c>
    </row>
    <row r="165" spans="1:15" x14ac:dyDescent="0.15">
      <c r="A165" s="171" t="s">
        <v>855</v>
      </c>
      <c r="B165" s="175" t="s">
        <v>856</v>
      </c>
      <c r="C165" s="176">
        <v>2</v>
      </c>
      <c r="D165" s="176"/>
      <c r="E165" s="176">
        <v>1</v>
      </c>
      <c r="F165" s="176">
        <v>3</v>
      </c>
      <c r="G165" s="176"/>
      <c r="H165" s="176"/>
      <c r="I165" s="176">
        <v>1</v>
      </c>
      <c r="J165" s="176">
        <v>4</v>
      </c>
      <c r="K165" s="176"/>
      <c r="L165" s="176"/>
      <c r="M165" s="176"/>
      <c r="N165" s="176">
        <v>1</v>
      </c>
      <c r="O165" s="177">
        <f t="shared" si="2"/>
        <v>12</v>
      </c>
    </row>
    <row r="166" spans="1:15" x14ac:dyDescent="0.15">
      <c r="A166" s="171" t="s">
        <v>857</v>
      </c>
      <c r="B166" s="175" t="s">
        <v>858</v>
      </c>
      <c r="C166" s="176">
        <v>4</v>
      </c>
      <c r="D166" s="176">
        <v>1</v>
      </c>
      <c r="E166" s="176"/>
      <c r="F166" s="176"/>
      <c r="G166" s="176">
        <v>1</v>
      </c>
      <c r="H166" s="176"/>
      <c r="I166" s="176">
        <v>1</v>
      </c>
      <c r="J166" s="176">
        <v>4</v>
      </c>
      <c r="K166" s="176"/>
      <c r="L166" s="176"/>
      <c r="M166" s="176">
        <v>1</v>
      </c>
      <c r="N166" s="176"/>
      <c r="O166" s="177">
        <f t="shared" si="2"/>
        <v>12</v>
      </c>
    </row>
    <row r="167" spans="1:15" x14ac:dyDescent="0.15">
      <c r="A167" s="171" t="s">
        <v>1259</v>
      </c>
      <c r="B167" s="175" t="s">
        <v>1260</v>
      </c>
      <c r="C167" s="176"/>
      <c r="D167" s="176"/>
      <c r="E167" s="176"/>
      <c r="F167" s="176"/>
      <c r="G167" s="176"/>
      <c r="H167" s="176"/>
      <c r="I167" s="176"/>
      <c r="J167" s="176"/>
      <c r="K167" s="176"/>
      <c r="L167" s="176"/>
      <c r="M167" s="176">
        <v>1</v>
      </c>
      <c r="N167" s="176"/>
      <c r="O167" s="177">
        <f t="shared" si="2"/>
        <v>1</v>
      </c>
    </row>
    <row r="168" spans="1:15" x14ac:dyDescent="0.15">
      <c r="A168" s="171" t="s">
        <v>859</v>
      </c>
      <c r="B168" s="175" t="s">
        <v>860</v>
      </c>
      <c r="C168" s="176">
        <v>4</v>
      </c>
      <c r="D168" s="176">
        <v>1</v>
      </c>
      <c r="E168" s="176">
        <v>12</v>
      </c>
      <c r="F168" s="176"/>
      <c r="G168" s="176">
        <v>2</v>
      </c>
      <c r="H168" s="176"/>
      <c r="I168" s="176"/>
      <c r="J168" s="176"/>
      <c r="K168" s="176"/>
      <c r="L168" s="176">
        <v>1</v>
      </c>
      <c r="M168" s="176">
        <v>3</v>
      </c>
      <c r="N168" s="176">
        <v>3</v>
      </c>
      <c r="O168" s="177">
        <f t="shared" si="2"/>
        <v>26</v>
      </c>
    </row>
    <row r="169" spans="1:15" x14ac:dyDescent="0.15">
      <c r="A169" s="171" t="s">
        <v>861</v>
      </c>
      <c r="B169" s="175" t="s">
        <v>862</v>
      </c>
      <c r="C169" s="176">
        <v>2</v>
      </c>
      <c r="D169" s="176"/>
      <c r="E169" s="176">
        <v>5</v>
      </c>
      <c r="F169" s="176">
        <v>1</v>
      </c>
      <c r="G169" s="176"/>
      <c r="H169" s="176"/>
      <c r="I169" s="176"/>
      <c r="J169" s="176"/>
      <c r="K169" s="176"/>
      <c r="L169" s="176"/>
      <c r="M169" s="176"/>
      <c r="N169" s="176"/>
      <c r="O169" s="177">
        <f t="shared" si="2"/>
        <v>8</v>
      </c>
    </row>
    <row r="170" spans="1:15" x14ac:dyDescent="0.15">
      <c r="A170" s="171" t="s">
        <v>863</v>
      </c>
      <c r="B170" s="175" t="s">
        <v>864</v>
      </c>
      <c r="C170" s="176">
        <v>7</v>
      </c>
      <c r="D170" s="176">
        <v>1</v>
      </c>
      <c r="E170" s="176">
        <v>4</v>
      </c>
      <c r="F170" s="176"/>
      <c r="G170" s="176"/>
      <c r="H170" s="176"/>
      <c r="I170" s="176"/>
      <c r="J170" s="176"/>
      <c r="K170" s="176"/>
      <c r="L170" s="176"/>
      <c r="M170" s="176">
        <v>1</v>
      </c>
      <c r="N170" s="176">
        <v>2</v>
      </c>
      <c r="O170" s="177">
        <f t="shared" si="2"/>
        <v>15</v>
      </c>
    </row>
    <row r="171" spans="1:15" x14ac:dyDescent="0.15">
      <c r="A171" s="171" t="s">
        <v>865</v>
      </c>
      <c r="B171" s="175" t="s">
        <v>866</v>
      </c>
      <c r="C171" s="176">
        <v>5</v>
      </c>
      <c r="D171" s="176"/>
      <c r="E171" s="176">
        <v>3</v>
      </c>
      <c r="F171" s="176"/>
      <c r="G171" s="176"/>
      <c r="H171" s="176"/>
      <c r="I171" s="176"/>
      <c r="J171" s="176"/>
      <c r="K171" s="176"/>
      <c r="L171" s="176"/>
      <c r="M171" s="176">
        <v>1</v>
      </c>
      <c r="N171" s="176">
        <v>2</v>
      </c>
      <c r="O171" s="177">
        <f t="shared" si="2"/>
        <v>11</v>
      </c>
    </row>
    <row r="172" spans="1:15" x14ac:dyDescent="0.15">
      <c r="A172" s="171" t="s">
        <v>867</v>
      </c>
      <c r="B172" s="175" t="s">
        <v>868</v>
      </c>
      <c r="C172" s="176">
        <v>10</v>
      </c>
      <c r="D172" s="176">
        <v>1</v>
      </c>
      <c r="E172" s="176">
        <v>3</v>
      </c>
      <c r="F172" s="176"/>
      <c r="G172" s="176"/>
      <c r="H172" s="176"/>
      <c r="I172" s="176"/>
      <c r="J172" s="176"/>
      <c r="K172" s="176"/>
      <c r="L172" s="176"/>
      <c r="M172" s="176"/>
      <c r="N172" s="176"/>
      <c r="O172" s="177">
        <f t="shared" si="2"/>
        <v>14</v>
      </c>
    </row>
    <row r="173" spans="1:15" x14ac:dyDescent="0.15">
      <c r="A173" s="171" t="s">
        <v>869</v>
      </c>
      <c r="B173" s="175" t="s">
        <v>870</v>
      </c>
      <c r="C173" s="176"/>
      <c r="D173" s="176"/>
      <c r="E173" s="176">
        <v>3</v>
      </c>
      <c r="F173" s="176">
        <v>1</v>
      </c>
      <c r="G173" s="176"/>
      <c r="H173" s="176"/>
      <c r="I173" s="176">
        <v>1</v>
      </c>
      <c r="J173" s="176"/>
      <c r="K173" s="176"/>
      <c r="L173" s="176"/>
      <c r="M173" s="176">
        <v>1</v>
      </c>
      <c r="N173" s="176"/>
      <c r="O173" s="177">
        <f t="shared" si="2"/>
        <v>6</v>
      </c>
    </row>
    <row r="174" spans="1:15" x14ac:dyDescent="0.15">
      <c r="A174" s="171" t="s">
        <v>871</v>
      </c>
      <c r="B174" s="175" t="s">
        <v>872</v>
      </c>
      <c r="C174" s="176">
        <v>3</v>
      </c>
      <c r="D174" s="176"/>
      <c r="E174" s="176"/>
      <c r="F174" s="176"/>
      <c r="G174" s="176"/>
      <c r="H174" s="176"/>
      <c r="I174" s="176">
        <v>1</v>
      </c>
      <c r="J174" s="176"/>
      <c r="K174" s="176"/>
      <c r="L174" s="176"/>
      <c r="M174" s="176"/>
      <c r="N174" s="176"/>
      <c r="O174" s="177">
        <f t="shared" si="2"/>
        <v>4</v>
      </c>
    </row>
    <row r="175" spans="1:15" x14ac:dyDescent="0.15">
      <c r="A175" s="171" t="s">
        <v>877</v>
      </c>
      <c r="B175" s="175" t="s">
        <v>878</v>
      </c>
      <c r="C175" s="176"/>
      <c r="D175" s="176"/>
      <c r="E175" s="176">
        <v>1</v>
      </c>
      <c r="F175" s="176"/>
      <c r="G175" s="176"/>
      <c r="H175" s="176"/>
      <c r="I175" s="176"/>
      <c r="J175" s="176"/>
      <c r="K175" s="176"/>
      <c r="L175" s="176"/>
      <c r="M175" s="176"/>
      <c r="N175" s="176"/>
      <c r="O175" s="177">
        <f t="shared" si="2"/>
        <v>1</v>
      </c>
    </row>
    <row r="176" spans="1:15" x14ac:dyDescent="0.15">
      <c r="A176" s="171" t="s">
        <v>885</v>
      </c>
      <c r="B176" s="175" t="s">
        <v>886</v>
      </c>
      <c r="C176" s="176">
        <v>5</v>
      </c>
      <c r="D176" s="176">
        <v>5</v>
      </c>
      <c r="E176" s="176"/>
      <c r="F176" s="176">
        <v>9</v>
      </c>
      <c r="G176" s="176"/>
      <c r="H176" s="176"/>
      <c r="I176" s="176">
        <v>9</v>
      </c>
      <c r="J176" s="176"/>
      <c r="K176" s="176">
        <v>10</v>
      </c>
      <c r="L176" s="176"/>
      <c r="M176" s="176"/>
      <c r="N176" s="176">
        <v>5</v>
      </c>
      <c r="O176" s="177">
        <f t="shared" si="2"/>
        <v>43</v>
      </c>
    </row>
    <row r="177" spans="1:15" x14ac:dyDescent="0.15">
      <c r="A177" s="171" t="s">
        <v>887</v>
      </c>
      <c r="B177" s="175" t="s">
        <v>888</v>
      </c>
      <c r="C177" s="176">
        <v>2</v>
      </c>
      <c r="D177" s="176">
        <v>4</v>
      </c>
      <c r="E177" s="176"/>
      <c r="F177" s="176">
        <v>5</v>
      </c>
      <c r="G177" s="176"/>
      <c r="H177" s="176"/>
      <c r="I177" s="176"/>
      <c r="J177" s="176"/>
      <c r="K177" s="176">
        <v>3</v>
      </c>
      <c r="L177" s="176"/>
      <c r="M177" s="176"/>
      <c r="N177" s="176"/>
      <c r="O177" s="177">
        <f t="shared" si="2"/>
        <v>14</v>
      </c>
    </row>
    <row r="178" spans="1:15" x14ac:dyDescent="0.15">
      <c r="A178" s="171" t="s">
        <v>889</v>
      </c>
      <c r="B178" s="175" t="s">
        <v>890</v>
      </c>
      <c r="C178" s="176">
        <v>3</v>
      </c>
      <c r="D178" s="176">
        <v>2</v>
      </c>
      <c r="E178" s="176"/>
      <c r="F178" s="176">
        <v>5</v>
      </c>
      <c r="G178" s="176"/>
      <c r="H178" s="176"/>
      <c r="I178" s="176"/>
      <c r="J178" s="176"/>
      <c r="K178" s="176">
        <v>4</v>
      </c>
      <c r="L178" s="176"/>
      <c r="M178" s="176"/>
      <c r="N178" s="176"/>
      <c r="O178" s="177">
        <f t="shared" si="2"/>
        <v>14</v>
      </c>
    </row>
    <row r="179" spans="1:15" x14ac:dyDescent="0.15">
      <c r="A179" s="171" t="s">
        <v>1261</v>
      </c>
      <c r="B179" s="175" t="s">
        <v>1262</v>
      </c>
      <c r="C179" s="176"/>
      <c r="D179" s="176">
        <v>2</v>
      </c>
      <c r="E179" s="176"/>
      <c r="F179" s="176">
        <v>5</v>
      </c>
      <c r="G179" s="176"/>
      <c r="H179" s="176"/>
      <c r="I179" s="176"/>
      <c r="J179" s="176"/>
      <c r="K179" s="176">
        <v>2</v>
      </c>
      <c r="L179" s="176"/>
      <c r="M179" s="176"/>
      <c r="N179" s="176"/>
      <c r="O179" s="177">
        <f t="shared" si="2"/>
        <v>9</v>
      </c>
    </row>
    <row r="180" spans="1:15" x14ac:dyDescent="0.15">
      <c r="A180" s="171" t="s">
        <v>891</v>
      </c>
      <c r="B180" s="175" t="s">
        <v>892</v>
      </c>
      <c r="C180" s="176"/>
      <c r="D180" s="176"/>
      <c r="E180" s="176">
        <v>2</v>
      </c>
      <c r="F180" s="176"/>
      <c r="G180" s="176"/>
      <c r="H180" s="176"/>
      <c r="I180" s="176">
        <v>6</v>
      </c>
      <c r="J180" s="176">
        <v>5</v>
      </c>
      <c r="K180" s="176"/>
      <c r="L180" s="176">
        <v>2</v>
      </c>
      <c r="M180" s="176">
        <v>5</v>
      </c>
      <c r="N180" s="176">
        <v>10</v>
      </c>
      <c r="O180" s="177">
        <f t="shared" si="2"/>
        <v>30</v>
      </c>
    </row>
    <row r="181" spans="1:15" x14ac:dyDescent="0.15">
      <c r="A181" s="171" t="s">
        <v>893</v>
      </c>
      <c r="B181" s="175" t="s">
        <v>894</v>
      </c>
      <c r="C181" s="176"/>
      <c r="D181" s="176">
        <v>6</v>
      </c>
      <c r="E181" s="176">
        <v>1</v>
      </c>
      <c r="F181" s="176"/>
      <c r="G181" s="176">
        <v>2</v>
      </c>
      <c r="H181" s="176"/>
      <c r="I181" s="176">
        <v>2</v>
      </c>
      <c r="J181" s="176"/>
      <c r="K181" s="176"/>
      <c r="L181" s="176"/>
      <c r="M181" s="176"/>
      <c r="N181" s="176"/>
      <c r="O181" s="177">
        <f t="shared" si="2"/>
        <v>11</v>
      </c>
    </row>
    <row r="182" spans="1:15" x14ac:dyDescent="0.15">
      <c r="A182" s="171" t="s">
        <v>895</v>
      </c>
      <c r="B182" s="175" t="s">
        <v>896</v>
      </c>
      <c r="C182" s="176"/>
      <c r="D182" s="176">
        <v>2</v>
      </c>
      <c r="E182" s="176">
        <v>1</v>
      </c>
      <c r="F182" s="176"/>
      <c r="G182" s="176"/>
      <c r="H182" s="176">
        <v>5</v>
      </c>
      <c r="I182" s="176">
        <v>2</v>
      </c>
      <c r="J182" s="176"/>
      <c r="K182" s="176">
        <v>2</v>
      </c>
      <c r="L182" s="176"/>
      <c r="M182" s="176"/>
      <c r="N182" s="176">
        <v>3</v>
      </c>
      <c r="O182" s="177">
        <f t="shared" si="2"/>
        <v>15</v>
      </c>
    </row>
    <row r="183" spans="1:15" x14ac:dyDescent="0.15">
      <c r="A183" s="171" t="s">
        <v>897</v>
      </c>
      <c r="B183" s="175" t="s">
        <v>898</v>
      </c>
      <c r="C183" s="176"/>
      <c r="D183" s="176">
        <v>1</v>
      </c>
      <c r="E183" s="176"/>
      <c r="F183" s="176"/>
      <c r="G183" s="176">
        <v>5</v>
      </c>
      <c r="H183" s="176"/>
      <c r="I183" s="176">
        <v>3</v>
      </c>
      <c r="J183" s="176"/>
      <c r="K183" s="176"/>
      <c r="L183" s="176"/>
      <c r="M183" s="176">
        <v>2</v>
      </c>
      <c r="N183" s="176"/>
      <c r="O183" s="177">
        <f t="shared" si="2"/>
        <v>11</v>
      </c>
    </row>
    <row r="184" spans="1:15" x14ac:dyDescent="0.15">
      <c r="A184" s="171" t="s">
        <v>899</v>
      </c>
      <c r="B184" s="175" t="s">
        <v>900</v>
      </c>
      <c r="C184" s="176"/>
      <c r="D184" s="176"/>
      <c r="E184" s="176"/>
      <c r="F184" s="176"/>
      <c r="G184" s="176">
        <v>3</v>
      </c>
      <c r="H184" s="176"/>
      <c r="I184" s="176">
        <v>2</v>
      </c>
      <c r="J184" s="176">
        <v>2</v>
      </c>
      <c r="K184" s="176"/>
      <c r="L184" s="176"/>
      <c r="M184" s="176"/>
      <c r="N184" s="176"/>
      <c r="O184" s="177">
        <f t="shared" si="2"/>
        <v>7</v>
      </c>
    </row>
    <row r="185" spans="1:15" x14ac:dyDescent="0.15">
      <c r="A185" s="171" t="s">
        <v>901</v>
      </c>
      <c r="B185" s="175" t="s">
        <v>902</v>
      </c>
      <c r="C185" s="176"/>
      <c r="D185" s="176"/>
      <c r="E185" s="176"/>
      <c r="F185" s="176"/>
      <c r="G185" s="176">
        <v>2</v>
      </c>
      <c r="H185" s="176"/>
      <c r="I185" s="176"/>
      <c r="J185" s="176">
        <v>5</v>
      </c>
      <c r="K185" s="176">
        <v>3</v>
      </c>
      <c r="L185" s="176"/>
      <c r="M185" s="176"/>
      <c r="N185" s="176">
        <v>3</v>
      </c>
      <c r="O185" s="177">
        <f t="shared" si="2"/>
        <v>13</v>
      </c>
    </row>
    <row r="186" spans="1:15" x14ac:dyDescent="0.15">
      <c r="A186" s="171" t="s">
        <v>903</v>
      </c>
      <c r="B186" s="175" t="s">
        <v>904</v>
      </c>
      <c r="C186" s="176">
        <v>7</v>
      </c>
      <c r="D186" s="176">
        <v>8</v>
      </c>
      <c r="E186" s="176">
        <v>3</v>
      </c>
      <c r="F186" s="176">
        <v>1</v>
      </c>
      <c r="G186" s="176">
        <v>3</v>
      </c>
      <c r="H186" s="176"/>
      <c r="I186" s="176">
        <v>17</v>
      </c>
      <c r="J186" s="176"/>
      <c r="K186" s="176"/>
      <c r="L186" s="176">
        <v>5</v>
      </c>
      <c r="M186" s="176"/>
      <c r="N186" s="176">
        <v>1</v>
      </c>
      <c r="O186" s="177">
        <f t="shared" si="2"/>
        <v>45</v>
      </c>
    </row>
    <row r="187" spans="1:15" x14ac:dyDescent="0.15">
      <c r="A187" s="171" t="s">
        <v>905</v>
      </c>
      <c r="B187" s="175" t="s">
        <v>906</v>
      </c>
      <c r="C187" s="176">
        <v>2</v>
      </c>
      <c r="D187" s="176">
        <v>6</v>
      </c>
      <c r="E187" s="176">
        <v>2</v>
      </c>
      <c r="F187" s="176">
        <v>1</v>
      </c>
      <c r="G187" s="176">
        <v>1</v>
      </c>
      <c r="H187" s="176"/>
      <c r="I187" s="176">
        <v>1</v>
      </c>
      <c r="J187" s="176">
        <v>1</v>
      </c>
      <c r="K187" s="176"/>
      <c r="L187" s="176"/>
      <c r="M187" s="176">
        <v>1</v>
      </c>
      <c r="N187" s="176">
        <v>1</v>
      </c>
      <c r="O187" s="177">
        <f t="shared" si="2"/>
        <v>16</v>
      </c>
    </row>
    <row r="188" spans="1:15" x14ac:dyDescent="0.15">
      <c r="A188" s="171" t="s">
        <v>907</v>
      </c>
      <c r="B188" s="175" t="s">
        <v>908</v>
      </c>
      <c r="C188" s="176">
        <v>1</v>
      </c>
      <c r="D188" s="176">
        <v>3</v>
      </c>
      <c r="E188" s="176">
        <v>1</v>
      </c>
      <c r="F188" s="176">
        <v>2</v>
      </c>
      <c r="G188" s="176">
        <v>6</v>
      </c>
      <c r="H188" s="176"/>
      <c r="I188" s="176">
        <v>2</v>
      </c>
      <c r="J188" s="176">
        <v>2</v>
      </c>
      <c r="K188" s="176"/>
      <c r="L188" s="176">
        <v>1</v>
      </c>
      <c r="M188" s="176"/>
      <c r="N188" s="176">
        <v>1</v>
      </c>
      <c r="O188" s="177">
        <f t="shared" si="2"/>
        <v>19</v>
      </c>
    </row>
    <row r="189" spans="1:15" x14ac:dyDescent="0.15">
      <c r="A189" s="171" t="s">
        <v>909</v>
      </c>
      <c r="B189" s="175" t="s">
        <v>910</v>
      </c>
      <c r="C189" s="176"/>
      <c r="D189" s="176">
        <v>6</v>
      </c>
      <c r="E189" s="176">
        <v>5</v>
      </c>
      <c r="F189" s="176"/>
      <c r="G189" s="176"/>
      <c r="H189" s="176">
        <v>3</v>
      </c>
      <c r="I189" s="176"/>
      <c r="J189" s="176">
        <v>1</v>
      </c>
      <c r="K189" s="176"/>
      <c r="L189" s="176"/>
      <c r="M189" s="176">
        <v>1</v>
      </c>
      <c r="N189" s="176"/>
      <c r="O189" s="177">
        <f t="shared" si="2"/>
        <v>16</v>
      </c>
    </row>
    <row r="190" spans="1:15" x14ac:dyDescent="0.15">
      <c r="A190" s="171" t="s">
        <v>911</v>
      </c>
      <c r="B190" s="175" t="s">
        <v>912</v>
      </c>
      <c r="C190" s="176"/>
      <c r="D190" s="176">
        <v>2</v>
      </c>
      <c r="E190" s="176">
        <v>1</v>
      </c>
      <c r="F190" s="176">
        <v>1</v>
      </c>
      <c r="G190" s="176"/>
      <c r="H190" s="176">
        <v>5</v>
      </c>
      <c r="I190" s="176">
        <v>1</v>
      </c>
      <c r="J190" s="176">
        <v>1</v>
      </c>
      <c r="K190" s="176"/>
      <c r="L190" s="176"/>
      <c r="M190" s="176"/>
      <c r="N190" s="176">
        <v>4</v>
      </c>
      <c r="O190" s="177">
        <f t="shared" si="2"/>
        <v>15</v>
      </c>
    </row>
    <row r="191" spans="1:15" x14ac:dyDescent="0.15">
      <c r="A191" s="171" t="s">
        <v>913</v>
      </c>
      <c r="B191" s="175" t="s">
        <v>914</v>
      </c>
      <c r="C191" s="176"/>
      <c r="D191" s="176"/>
      <c r="E191" s="176">
        <v>1</v>
      </c>
      <c r="F191" s="176">
        <v>1</v>
      </c>
      <c r="G191" s="176">
        <v>3</v>
      </c>
      <c r="H191" s="176"/>
      <c r="I191" s="176">
        <v>1</v>
      </c>
      <c r="J191" s="176"/>
      <c r="K191" s="176"/>
      <c r="L191" s="176"/>
      <c r="M191" s="176"/>
      <c r="N191" s="176">
        <v>4</v>
      </c>
      <c r="O191" s="177">
        <f t="shared" si="2"/>
        <v>10</v>
      </c>
    </row>
    <row r="192" spans="1:15" x14ac:dyDescent="0.15">
      <c r="A192" s="171" t="s">
        <v>1263</v>
      </c>
      <c r="B192" s="175" t="s">
        <v>1264</v>
      </c>
      <c r="C192" s="176"/>
      <c r="D192" s="176"/>
      <c r="E192" s="176"/>
      <c r="F192" s="176">
        <v>4</v>
      </c>
      <c r="G192" s="176"/>
      <c r="H192" s="176"/>
      <c r="I192" s="176"/>
      <c r="J192" s="176"/>
      <c r="K192" s="176"/>
      <c r="L192" s="176"/>
      <c r="M192" s="176">
        <v>2</v>
      </c>
      <c r="N192" s="176"/>
      <c r="O192" s="177">
        <f t="shared" si="2"/>
        <v>6</v>
      </c>
    </row>
    <row r="193" spans="1:15" x14ac:dyDescent="0.15">
      <c r="A193" s="171" t="s">
        <v>915</v>
      </c>
      <c r="B193" s="175" t="s">
        <v>916</v>
      </c>
      <c r="C193" s="176"/>
      <c r="D193" s="176">
        <v>1</v>
      </c>
      <c r="E193" s="176">
        <v>1</v>
      </c>
      <c r="F193" s="176">
        <v>2</v>
      </c>
      <c r="G193" s="176">
        <v>4</v>
      </c>
      <c r="H193" s="176">
        <v>5</v>
      </c>
      <c r="I193" s="176">
        <v>1</v>
      </c>
      <c r="J193" s="176"/>
      <c r="K193" s="176">
        <v>6</v>
      </c>
      <c r="L193" s="176">
        <v>1</v>
      </c>
      <c r="M193" s="176">
        <v>2</v>
      </c>
      <c r="N193" s="176">
        <v>1</v>
      </c>
      <c r="O193" s="177">
        <f t="shared" si="2"/>
        <v>24</v>
      </c>
    </row>
    <row r="194" spans="1:15" x14ac:dyDescent="0.15">
      <c r="A194" s="171" t="s">
        <v>917</v>
      </c>
      <c r="B194" s="175" t="s">
        <v>918</v>
      </c>
      <c r="C194" s="176">
        <v>9</v>
      </c>
      <c r="D194" s="176">
        <v>2</v>
      </c>
      <c r="E194" s="176"/>
      <c r="F194" s="176">
        <v>6</v>
      </c>
      <c r="G194" s="176">
        <v>7</v>
      </c>
      <c r="H194" s="176">
        <v>3</v>
      </c>
      <c r="I194" s="176">
        <v>2</v>
      </c>
      <c r="J194" s="176">
        <v>4</v>
      </c>
      <c r="K194" s="176">
        <v>3</v>
      </c>
      <c r="L194" s="176">
        <v>3</v>
      </c>
      <c r="M194" s="176"/>
      <c r="N194" s="176">
        <v>2</v>
      </c>
      <c r="O194" s="177">
        <f t="shared" si="2"/>
        <v>41</v>
      </c>
    </row>
    <row r="195" spans="1:15" x14ac:dyDescent="0.15">
      <c r="A195" s="171" t="s">
        <v>919</v>
      </c>
      <c r="B195" s="175" t="s">
        <v>920</v>
      </c>
      <c r="C195" s="176">
        <v>1</v>
      </c>
      <c r="D195" s="176"/>
      <c r="E195" s="176"/>
      <c r="F195" s="176"/>
      <c r="G195" s="176"/>
      <c r="H195" s="176"/>
      <c r="I195" s="176"/>
      <c r="J195" s="176"/>
      <c r="K195" s="176">
        <v>1</v>
      </c>
      <c r="L195" s="176"/>
      <c r="M195" s="176"/>
      <c r="N195" s="176"/>
      <c r="O195" s="177">
        <f t="shared" si="2"/>
        <v>2</v>
      </c>
    </row>
    <row r="196" spans="1:15" x14ac:dyDescent="0.15">
      <c r="A196" s="171" t="s">
        <v>921</v>
      </c>
      <c r="B196" s="175" t="s">
        <v>922</v>
      </c>
      <c r="C196" s="176">
        <v>1</v>
      </c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7">
        <f t="shared" si="2"/>
        <v>1</v>
      </c>
    </row>
    <row r="197" spans="1:15" x14ac:dyDescent="0.15">
      <c r="A197" s="171" t="s">
        <v>923</v>
      </c>
      <c r="B197" s="175" t="s">
        <v>924</v>
      </c>
      <c r="C197" s="176">
        <v>1</v>
      </c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6"/>
      <c r="O197" s="177">
        <f t="shared" ref="O197:O260" si="3">SUM(C197:N197)</f>
        <v>1</v>
      </c>
    </row>
    <row r="198" spans="1:15" x14ac:dyDescent="0.15">
      <c r="A198" s="171" t="s">
        <v>925</v>
      </c>
      <c r="B198" s="175" t="s">
        <v>926</v>
      </c>
      <c r="C198" s="176">
        <v>1</v>
      </c>
      <c r="D198" s="176"/>
      <c r="E198" s="176"/>
      <c r="F198" s="176"/>
      <c r="G198" s="176"/>
      <c r="H198" s="176"/>
      <c r="I198" s="176"/>
      <c r="J198" s="176"/>
      <c r="K198" s="176"/>
      <c r="L198" s="176"/>
      <c r="M198" s="176"/>
      <c r="N198" s="176"/>
      <c r="O198" s="177">
        <f t="shared" si="3"/>
        <v>1</v>
      </c>
    </row>
    <row r="199" spans="1:15" x14ac:dyDescent="0.15">
      <c r="A199" s="171" t="s">
        <v>927</v>
      </c>
      <c r="B199" s="175" t="s">
        <v>928</v>
      </c>
      <c r="C199" s="176">
        <v>2</v>
      </c>
      <c r="D199" s="176"/>
      <c r="E199" s="176">
        <v>3</v>
      </c>
      <c r="F199" s="176">
        <v>2</v>
      </c>
      <c r="G199" s="176"/>
      <c r="H199" s="176"/>
      <c r="I199" s="176">
        <v>5</v>
      </c>
      <c r="J199" s="176">
        <v>2</v>
      </c>
      <c r="K199" s="176">
        <v>4</v>
      </c>
      <c r="L199" s="176">
        <v>1</v>
      </c>
      <c r="M199" s="176">
        <v>4</v>
      </c>
      <c r="N199" s="176">
        <v>4</v>
      </c>
      <c r="O199" s="177">
        <f t="shared" si="3"/>
        <v>27</v>
      </c>
    </row>
    <row r="200" spans="1:15" x14ac:dyDescent="0.15">
      <c r="A200" s="171" t="s">
        <v>929</v>
      </c>
      <c r="B200" s="175" t="s">
        <v>930</v>
      </c>
      <c r="C200" s="176"/>
      <c r="D200" s="176"/>
      <c r="E200" s="176">
        <v>2</v>
      </c>
      <c r="F200" s="176"/>
      <c r="G200" s="176">
        <v>2</v>
      </c>
      <c r="H200" s="176"/>
      <c r="I200" s="176">
        <v>3</v>
      </c>
      <c r="J200" s="176"/>
      <c r="K200" s="176">
        <v>7</v>
      </c>
      <c r="L200" s="176">
        <v>1</v>
      </c>
      <c r="M200" s="176">
        <v>2</v>
      </c>
      <c r="N200" s="176">
        <v>1</v>
      </c>
      <c r="O200" s="177">
        <f t="shared" si="3"/>
        <v>18</v>
      </c>
    </row>
    <row r="201" spans="1:15" x14ac:dyDescent="0.15">
      <c r="A201" s="171" t="s">
        <v>931</v>
      </c>
      <c r="B201" s="175" t="s">
        <v>932</v>
      </c>
      <c r="C201" s="176"/>
      <c r="D201" s="176"/>
      <c r="E201" s="176">
        <v>3</v>
      </c>
      <c r="F201" s="176"/>
      <c r="G201" s="176"/>
      <c r="H201" s="176"/>
      <c r="I201" s="176"/>
      <c r="J201" s="176"/>
      <c r="K201" s="176">
        <v>3</v>
      </c>
      <c r="L201" s="176"/>
      <c r="M201" s="176"/>
      <c r="N201" s="176"/>
      <c r="O201" s="177">
        <f t="shared" si="3"/>
        <v>6</v>
      </c>
    </row>
    <row r="202" spans="1:15" x14ac:dyDescent="0.15">
      <c r="A202" s="171" t="s">
        <v>933</v>
      </c>
      <c r="B202" s="175" t="s">
        <v>934</v>
      </c>
      <c r="C202" s="176"/>
      <c r="D202" s="176"/>
      <c r="E202" s="176">
        <v>3</v>
      </c>
      <c r="F202" s="176"/>
      <c r="G202" s="176"/>
      <c r="H202" s="176"/>
      <c r="I202" s="176"/>
      <c r="J202" s="176"/>
      <c r="K202" s="176">
        <v>2</v>
      </c>
      <c r="L202" s="176"/>
      <c r="M202" s="176"/>
      <c r="N202" s="176"/>
      <c r="O202" s="177">
        <f t="shared" si="3"/>
        <v>5</v>
      </c>
    </row>
    <row r="203" spans="1:15" x14ac:dyDescent="0.15">
      <c r="A203" s="171" t="s">
        <v>935</v>
      </c>
      <c r="B203" s="175" t="s">
        <v>936</v>
      </c>
      <c r="C203" s="176"/>
      <c r="D203" s="176"/>
      <c r="E203" s="176">
        <v>3</v>
      </c>
      <c r="F203" s="176"/>
      <c r="G203" s="176"/>
      <c r="H203" s="176"/>
      <c r="I203" s="176"/>
      <c r="J203" s="176"/>
      <c r="K203" s="176">
        <v>1</v>
      </c>
      <c r="L203" s="176"/>
      <c r="M203" s="176"/>
      <c r="N203" s="176"/>
      <c r="O203" s="177">
        <f t="shared" si="3"/>
        <v>4</v>
      </c>
    </row>
    <row r="204" spans="1:15" x14ac:dyDescent="0.15">
      <c r="A204" s="171" t="s">
        <v>937</v>
      </c>
      <c r="B204" s="175" t="s">
        <v>938</v>
      </c>
      <c r="C204" s="176"/>
      <c r="D204" s="176"/>
      <c r="E204" s="176">
        <v>3</v>
      </c>
      <c r="F204" s="176"/>
      <c r="G204" s="176"/>
      <c r="H204" s="176"/>
      <c r="I204" s="176"/>
      <c r="J204" s="176"/>
      <c r="K204" s="176"/>
      <c r="L204" s="176"/>
      <c r="M204" s="176"/>
      <c r="N204" s="176"/>
      <c r="O204" s="177">
        <f t="shared" si="3"/>
        <v>3</v>
      </c>
    </row>
    <row r="205" spans="1:15" x14ac:dyDescent="0.15">
      <c r="A205" s="171" t="s">
        <v>1265</v>
      </c>
      <c r="B205" s="175" t="s">
        <v>1266</v>
      </c>
      <c r="C205" s="176"/>
      <c r="D205" s="176"/>
      <c r="E205" s="176"/>
      <c r="F205" s="176"/>
      <c r="G205" s="176">
        <v>2</v>
      </c>
      <c r="H205" s="176"/>
      <c r="I205" s="176">
        <v>1</v>
      </c>
      <c r="J205" s="176"/>
      <c r="K205" s="176"/>
      <c r="L205" s="176"/>
      <c r="M205" s="176"/>
      <c r="N205" s="176"/>
      <c r="O205" s="177">
        <f t="shared" si="3"/>
        <v>3</v>
      </c>
    </row>
    <row r="206" spans="1:15" x14ac:dyDescent="0.15">
      <c r="A206" s="171" t="s">
        <v>941</v>
      </c>
      <c r="B206" s="175" t="s">
        <v>942</v>
      </c>
      <c r="C206" s="176"/>
      <c r="D206" s="176"/>
      <c r="E206" s="176">
        <v>3</v>
      </c>
      <c r="F206" s="176"/>
      <c r="G206" s="176">
        <v>2</v>
      </c>
      <c r="H206" s="176">
        <v>1</v>
      </c>
      <c r="I206" s="176">
        <v>3</v>
      </c>
      <c r="J206" s="176"/>
      <c r="K206" s="176">
        <v>3</v>
      </c>
      <c r="L206" s="176"/>
      <c r="M206" s="176">
        <v>3</v>
      </c>
      <c r="N206" s="176"/>
      <c r="O206" s="177">
        <f t="shared" si="3"/>
        <v>15</v>
      </c>
    </row>
    <row r="207" spans="1:15" x14ac:dyDescent="0.15">
      <c r="A207" s="171" t="s">
        <v>943</v>
      </c>
      <c r="B207" s="175" t="s">
        <v>944</v>
      </c>
      <c r="C207" s="176"/>
      <c r="D207" s="176"/>
      <c r="E207" s="176">
        <v>1</v>
      </c>
      <c r="F207" s="176"/>
      <c r="G207" s="176"/>
      <c r="H207" s="176"/>
      <c r="I207" s="176">
        <v>1</v>
      </c>
      <c r="J207" s="176"/>
      <c r="K207" s="176">
        <v>1</v>
      </c>
      <c r="L207" s="176"/>
      <c r="M207" s="176"/>
      <c r="N207" s="176"/>
      <c r="O207" s="177">
        <f t="shared" si="3"/>
        <v>3</v>
      </c>
    </row>
    <row r="208" spans="1:15" x14ac:dyDescent="0.15">
      <c r="A208" s="171" t="s">
        <v>945</v>
      </c>
      <c r="B208" s="175" t="s">
        <v>946</v>
      </c>
      <c r="C208" s="176"/>
      <c r="D208" s="176">
        <v>4</v>
      </c>
      <c r="E208" s="176">
        <v>1</v>
      </c>
      <c r="F208" s="176">
        <v>6</v>
      </c>
      <c r="G208" s="176">
        <v>2</v>
      </c>
      <c r="H208" s="176">
        <v>3</v>
      </c>
      <c r="I208" s="176">
        <v>2</v>
      </c>
      <c r="J208" s="176"/>
      <c r="K208" s="176">
        <v>0</v>
      </c>
      <c r="L208" s="176"/>
      <c r="M208" s="176"/>
      <c r="N208" s="176"/>
      <c r="O208" s="177">
        <f t="shared" si="3"/>
        <v>18</v>
      </c>
    </row>
    <row r="209" spans="1:15" x14ac:dyDescent="0.15">
      <c r="A209" s="171" t="s">
        <v>947</v>
      </c>
      <c r="B209" s="175" t="s">
        <v>948</v>
      </c>
      <c r="C209" s="176"/>
      <c r="D209" s="176">
        <v>1</v>
      </c>
      <c r="E209" s="176">
        <v>4</v>
      </c>
      <c r="F209" s="176"/>
      <c r="G209" s="176"/>
      <c r="H209" s="176"/>
      <c r="I209" s="176"/>
      <c r="J209" s="176">
        <v>1</v>
      </c>
      <c r="K209" s="176"/>
      <c r="L209" s="176"/>
      <c r="M209" s="176"/>
      <c r="N209" s="176"/>
      <c r="O209" s="177">
        <f t="shared" si="3"/>
        <v>6</v>
      </c>
    </row>
    <row r="210" spans="1:15" x14ac:dyDescent="0.15">
      <c r="A210" s="171" t="s">
        <v>949</v>
      </c>
      <c r="B210" s="175" t="s">
        <v>950</v>
      </c>
      <c r="C210" s="176"/>
      <c r="D210" s="176">
        <v>1</v>
      </c>
      <c r="E210" s="176"/>
      <c r="F210" s="176"/>
      <c r="G210" s="176"/>
      <c r="H210" s="176">
        <v>5</v>
      </c>
      <c r="I210" s="176"/>
      <c r="J210" s="176"/>
      <c r="K210" s="176"/>
      <c r="L210" s="176"/>
      <c r="M210" s="176"/>
      <c r="N210" s="176"/>
      <c r="O210" s="177">
        <f t="shared" si="3"/>
        <v>6</v>
      </c>
    </row>
    <row r="211" spans="1:15" x14ac:dyDescent="0.15">
      <c r="A211" s="171" t="s">
        <v>951</v>
      </c>
      <c r="B211" s="175" t="s">
        <v>952</v>
      </c>
      <c r="C211" s="176"/>
      <c r="D211" s="176"/>
      <c r="E211" s="176"/>
      <c r="F211" s="176"/>
      <c r="G211" s="176"/>
      <c r="H211" s="176">
        <v>2</v>
      </c>
      <c r="I211" s="176"/>
      <c r="J211" s="176"/>
      <c r="K211" s="176"/>
      <c r="L211" s="176"/>
      <c r="M211" s="176"/>
      <c r="N211" s="176"/>
      <c r="O211" s="177">
        <f t="shared" si="3"/>
        <v>2</v>
      </c>
    </row>
    <row r="212" spans="1:15" x14ac:dyDescent="0.15">
      <c r="A212" s="171" t="s">
        <v>959</v>
      </c>
      <c r="B212" s="175" t="s">
        <v>960</v>
      </c>
      <c r="C212" s="176"/>
      <c r="D212" s="176"/>
      <c r="E212" s="176"/>
      <c r="F212" s="176"/>
      <c r="G212" s="176">
        <v>2</v>
      </c>
      <c r="H212" s="176"/>
      <c r="I212" s="176">
        <v>1</v>
      </c>
      <c r="J212" s="176"/>
      <c r="K212" s="176"/>
      <c r="L212" s="176"/>
      <c r="M212" s="176"/>
      <c r="N212" s="176"/>
      <c r="O212" s="177">
        <f t="shared" si="3"/>
        <v>3</v>
      </c>
    </row>
    <row r="213" spans="1:15" x14ac:dyDescent="0.15">
      <c r="A213" s="171" t="s">
        <v>961</v>
      </c>
      <c r="B213" s="175" t="s">
        <v>962</v>
      </c>
      <c r="C213" s="176"/>
      <c r="D213" s="176"/>
      <c r="E213" s="176"/>
      <c r="F213" s="176"/>
      <c r="G213" s="176">
        <v>1</v>
      </c>
      <c r="H213" s="176"/>
      <c r="I213" s="176"/>
      <c r="J213" s="176"/>
      <c r="K213" s="176"/>
      <c r="L213" s="176"/>
      <c r="M213" s="176"/>
      <c r="N213" s="176"/>
      <c r="O213" s="177">
        <f t="shared" si="3"/>
        <v>1</v>
      </c>
    </row>
    <row r="214" spans="1:15" x14ac:dyDescent="0.15">
      <c r="A214" s="171" t="s">
        <v>963</v>
      </c>
      <c r="B214" s="175" t="s">
        <v>964</v>
      </c>
      <c r="C214" s="176"/>
      <c r="D214" s="176"/>
      <c r="E214" s="176"/>
      <c r="F214" s="176"/>
      <c r="G214" s="176"/>
      <c r="H214" s="176"/>
      <c r="I214" s="176">
        <v>1</v>
      </c>
      <c r="J214" s="176"/>
      <c r="K214" s="176"/>
      <c r="L214" s="176"/>
      <c r="M214" s="176"/>
      <c r="N214" s="176"/>
      <c r="O214" s="177">
        <f t="shared" si="3"/>
        <v>1</v>
      </c>
    </row>
    <row r="215" spans="1:15" x14ac:dyDescent="0.15">
      <c r="A215" s="171" t="s">
        <v>965</v>
      </c>
      <c r="B215" s="175" t="s">
        <v>966</v>
      </c>
      <c r="C215" s="176"/>
      <c r="D215" s="176"/>
      <c r="E215" s="176"/>
      <c r="F215" s="176"/>
      <c r="G215" s="176"/>
      <c r="H215" s="176"/>
      <c r="I215" s="176">
        <v>1</v>
      </c>
      <c r="J215" s="176"/>
      <c r="K215" s="176"/>
      <c r="L215" s="176"/>
      <c r="M215" s="176"/>
      <c r="N215" s="176"/>
      <c r="O215" s="177">
        <f t="shared" si="3"/>
        <v>1</v>
      </c>
    </row>
    <row r="216" spans="1:15" x14ac:dyDescent="0.15">
      <c r="A216" s="171" t="s">
        <v>1267</v>
      </c>
      <c r="B216" s="175" t="s">
        <v>1268</v>
      </c>
      <c r="C216" s="176"/>
      <c r="D216" s="176">
        <v>2</v>
      </c>
      <c r="E216" s="176">
        <v>2</v>
      </c>
      <c r="F216" s="176">
        <v>6</v>
      </c>
      <c r="G216" s="176"/>
      <c r="H216" s="176"/>
      <c r="I216" s="176">
        <v>1</v>
      </c>
      <c r="J216" s="176"/>
      <c r="K216" s="176"/>
      <c r="L216" s="176"/>
      <c r="M216" s="176">
        <v>-1</v>
      </c>
      <c r="N216" s="176"/>
      <c r="O216" s="177">
        <f t="shared" si="3"/>
        <v>10</v>
      </c>
    </row>
    <row r="217" spans="1:15" x14ac:dyDescent="0.15">
      <c r="A217" s="171" t="s">
        <v>1269</v>
      </c>
      <c r="B217" s="175" t="s">
        <v>1270</v>
      </c>
      <c r="C217" s="176"/>
      <c r="D217" s="176"/>
      <c r="E217" s="176"/>
      <c r="F217" s="176"/>
      <c r="G217" s="176"/>
      <c r="H217" s="176"/>
      <c r="I217" s="176">
        <v>2</v>
      </c>
      <c r="J217" s="176"/>
      <c r="K217" s="176"/>
      <c r="L217" s="176"/>
      <c r="M217" s="176"/>
      <c r="N217" s="176"/>
      <c r="O217" s="177">
        <f t="shared" si="3"/>
        <v>2</v>
      </c>
    </row>
    <row r="218" spans="1:15" x14ac:dyDescent="0.15">
      <c r="A218" s="171" t="s">
        <v>1271</v>
      </c>
      <c r="B218" s="175" t="s">
        <v>1272</v>
      </c>
      <c r="C218" s="176"/>
      <c r="D218" s="176"/>
      <c r="E218" s="176"/>
      <c r="F218" s="176"/>
      <c r="G218" s="176"/>
      <c r="H218" s="176"/>
      <c r="I218" s="176">
        <v>1</v>
      </c>
      <c r="J218" s="176"/>
      <c r="K218" s="176"/>
      <c r="L218" s="176"/>
      <c r="M218" s="176"/>
      <c r="N218" s="176"/>
      <c r="O218" s="177">
        <f t="shared" si="3"/>
        <v>1</v>
      </c>
    </row>
    <row r="219" spans="1:15" x14ac:dyDescent="0.15">
      <c r="A219" s="171" t="s">
        <v>1273</v>
      </c>
      <c r="B219" s="175" t="s">
        <v>1274</v>
      </c>
      <c r="C219" s="176"/>
      <c r="D219" s="176"/>
      <c r="E219" s="176"/>
      <c r="F219" s="176"/>
      <c r="G219" s="176"/>
      <c r="H219" s="176"/>
      <c r="I219" s="176">
        <v>1</v>
      </c>
      <c r="J219" s="176"/>
      <c r="K219" s="176"/>
      <c r="L219" s="176"/>
      <c r="M219" s="176"/>
      <c r="N219" s="176"/>
      <c r="O219" s="177">
        <f t="shared" si="3"/>
        <v>1</v>
      </c>
    </row>
    <row r="220" spans="1:15" x14ac:dyDescent="0.15">
      <c r="A220" s="171" t="s">
        <v>1275</v>
      </c>
      <c r="B220" s="175" t="s">
        <v>1276</v>
      </c>
      <c r="C220" s="176"/>
      <c r="D220" s="176">
        <v>2</v>
      </c>
      <c r="E220" s="176"/>
      <c r="F220" s="176">
        <v>2</v>
      </c>
      <c r="G220" s="176"/>
      <c r="H220" s="176"/>
      <c r="I220" s="176"/>
      <c r="J220" s="176"/>
      <c r="K220" s="176">
        <v>-2</v>
      </c>
      <c r="L220" s="176"/>
      <c r="M220" s="176"/>
      <c r="N220" s="176"/>
      <c r="O220" s="177">
        <f t="shared" si="3"/>
        <v>2</v>
      </c>
    </row>
    <row r="221" spans="1:15" x14ac:dyDescent="0.15">
      <c r="A221" s="171" t="s">
        <v>1277</v>
      </c>
      <c r="B221" s="175" t="s">
        <v>1278</v>
      </c>
      <c r="C221" s="176"/>
      <c r="D221" s="176">
        <v>4</v>
      </c>
      <c r="E221" s="176"/>
      <c r="F221" s="176">
        <v>1</v>
      </c>
      <c r="G221" s="176">
        <v>2</v>
      </c>
      <c r="H221" s="176"/>
      <c r="I221" s="176"/>
      <c r="J221" s="176"/>
      <c r="K221" s="176">
        <v>-3</v>
      </c>
      <c r="L221" s="176"/>
      <c r="M221" s="176"/>
      <c r="N221" s="176"/>
      <c r="O221" s="177">
        <f t="shared" si="3"/>
        <v>4</v>
      </c>
    </row>
    <row r="222" spans="1:15" x14ac:dyDescent="0.15">
      <c r="A222" s="171" t="s">
        <v>1279</v>
      </c>
      <c r="B222" s="175" t="s">
        <v>1280</v>
      </c>
      <c r="C222" s="176"/>
      <c r="D222" s="176">
        <v>4</v>
      </c>
      <c r="E222" s="176"/>
      <c r="F222" s="176">
        <v>1</v>
      </c>
      <c r="G222" s="176">
        <v>4</v>
      </c>
      <c r="H222" s="176"/>
      <c r="I222" s="176"/>
      <c r="J222" s="176"/>
      <c r="K222" s="176">
        <v>-3</v>
      </c>
      <c r="L222" s="176"/>
      <c r="M222" s="176"/>
      <c r="N222" s="176"/>
      <c r="O222" s="177">
        <f t="shared" si="3"/>
        <v>6</v>
      </c>
    </row>
    <row r="223" spans="1:15" x14ac:dyDescent="0.15">
      <c r="A223" s="171" t="s">
        <v>1281</v>
      </c>
      <c r="B223" s="175" t="s">
        <v>1282</v>
      </c>
      <c r="C223" s="176"/>
      <c r="D223" s="176">
        <v>7</v>
      </c>
      <c r="E223" s="176"/>
      <c r="F223" s="176">
        <v>5</v>
      </c>
      <c r="G223" s="176">
        <v>2</v>
      </c>
      <c r="H223" s="176"/>
      <c r="I223" s="176"/>
      <c r="J223" s="176"/>
      <c r="K223" s="176">
        <v>-3</v>
      </c>
      <c r="L223" s="176"/>
      <c r="M223" s="176"/>
      <c r="N223" s="176"/>
      <c r="O223" s="177">
        <f t="shared" si="3"/>
        <v>11</v>
      </c>
    </row>
    <row r="224" spans="1:15" x14ac:dyDescent="0.15">
      <c r="A224" s="171" t="s">
        <v>1283</v>
      </c>
      <c r="B224" s="175" t="s">
        <v>1284</v>
      </c>
      <c r="C224" s="176"/>
      <c r="D224" s="176">
        <v>8</v>
      </c>
      <c r="E224" s="176">
        <v>3</v>
      </c>
      <c r="F224" s="176">
        <v>8</v>
      </c>
      <c r="G224" s="176">
        <v>6</v>
      </c>
      <c r="H224" s="176">
        <v>4</v>
      </c>
      <c r="I224" s="176"/>
      <c r="J224" s="176"/>
      <c r="K224" s="176"/>
      <c r="L224" s="176"/>
      <c r="M224" s="176"/>
      <c r="N224" s="176"/>
      <c r="O224" s="177">
        <f t="shared" si="3"/>
        <v>29</v>
      </c>
    </row>
    <row r="225" spans="1:15" x14ac:dyDescent="0.15">
      <c r="A225" s="171" t="s">
        <v>967</v>
      </c>
      <c r="B225" s="175" t="s">
        <v>968</v>
      </c>
      <c r="C225" s="176"/>
      <c r="D225" s="176">
        <v>2</v>
      </c>
      <c r="E225" s="176"/>
      <c r="F225" s="176"/>
      <c r="G225" s="176"/>
      <c r="H225" s="176"/>
      <c r="I225" s="176">
        <v>1</v>
      </c>
      <c r="J225" s="176">
        <v>1</v>
      </c>
      <c r="K225" s="176"/>
      <c r="L225" s="176"/>
      <c r="M225" s="176"/>
      <c r="N225" s="176">
        <v>2</v>
      </c>
      <c r="O225" s="177">
        <f t="shared" si="3"/>
        <v>6</v>
      </c>
    </row>
    <row r="226" spans="1:15" x14ac:dyDescent="0.15">
      <c r="A226" s="171" t="s">
        <v>969</v>
      </c>
      <c r="B226" s="175" t="s">
        <v>970</v>
      </c>
      <c r="C226" s="176"/>
      <c r="D226" s="176">
        <v>5</v>
      </c>
      <c r="E226" s="176"/>
      <c r="F226" s="176"/>
      <c r="G226" s="176"/>
      <c r="H226" s="176"/>
      <c r="I226" s="176"/>
      <c r="J226" s="176">
        <v>1</v>
      </c>
      <c r="K226" s="176"/>
      <c r="L226" s="176">
        <v>1</v>
      </c>
      <c r="M226" s="176"/>
      <c r="N226" s="176"/>
      <c r="O226" s="177">
        <f t="shared" si="3"/>
        <v>7</v>
      </c>
    </row>
    <row r="227" spans="1:15" x14ac:dyDescent="0.15">
      <c r="A227" s="171" t="s">
        <v>971</v>
      </c>
      <c r="B227" s="175" t="s">
        <v>972</v>
      </c>
      <c r="C227" s="176"/>
      <c r="D227" s="176">
        <v>1</v>
      </c>
      <c r="E227" s="176"/>
      <c r="F227" s="176"/>
      <c r="G227" s="176"/>
      <c r="H227" s="176"/>
      <c r="I227" s="176">
        <v>1</v>
      </c>
      <c r="J227" s="176"/>
      <c r="K227" s="176"/>
      <c r="L227" s="176">
        <v>1</v>
      </c>
      <c r="M227" s="176"/>
      <c r="N227" s="176"/>
      <c r="O227" s="177">
        <f t="shared" si="3"/>
        <v>3</v>
      </c>
    </row>
    <row r="228" spans="1:15" x14ac:dyDescent="0.15">
      <c r="A228" s="171" t="s">
        <v>973</v>
      </c>
      <c r="B228" s="175" t="s">
        <v>974</v>
      </c>
      <c r="C228" s="176"/>
      <c r="D228" s="176">
        <v>1</v>
      </c>
      <c r="E228" s="176"/>
      <c r="F228" s="176"/>
      <c r="G228" s="176"/>
      <c r="H228" s="176"/>
      <c r="I228" s="176">
        <v>1</v>
      </c>
      <c r="J228" s="176"/>
      <c r="K228" s="176"/>
      <c r="L228" s="176">
        <v>1</v>
      </c>
      <c r="M228" s="176"/>
      <c r="N228" s="176"/>
      <c r="O228" s="177">
        <f t="shared" si="3"/>
        <v>3</v>
      </c>
    </row>
    <row r="229" spans="1:15" x14ac:dyDescent="0.15">
      <c r="A229" s="171" t="s">
        <v>1285</v>
      </c>
      <c r="B229" s="175" t="s">
        <v>1286</v>
      </c>
      <c r="C229" s="176"/>
      <c r="D229" s="176"/>
      <c r="E229" s="176"/>
      <c r="F229" s="176"/>
      <c r="G229" s="176"/>
      <c r="H229" s="176"/>
      <c r="I229" s="176">
        <v>1</v>
      </c>
      <c r="J229" s="176"/>
      <c r="K229" s="176"/>
      <c r="L229" s="176"/>
      <c r="M229" s="176"/>
      <c r="N229" s="176"/>
      <c r="O229" s="177">
        <f t="shared" si="3"/>
        <v>1</v>
      </c>
    </row>
    <row r="230" spans="1:15" x14ac:dyDescent="0.15">
      <c r="A230" s="171" t="s">
        <v>1287</v>
      </c>
      <c r="B230" s="175" t="s">
        <v>1288</v>
      </c>
      <c r="C230" s="176"/>
      <c r="D230" s="176"/>
      <c r="E230" s="176"/>
      <c r="F230" s="176"/>
      <c r="G230" s="176"/>
      <c r="H230" s="176">
        <v>1</v>
      </c>
      <c r="I230" s="176"/>
      <c r="J230" s="176"/>
      <c r="K230" s="176"/>
      <c r="L230" s="176"/>
      <c r="M230" s="176"/>
      <c r="N230" s="176"/>
      <c r="O230" s="177">
        <f t="shared" si="3"/>
        <v>1</v>
      </c>
    </row>
    <row r="231" spans="1:15" x14ac:dyDescent="0.15">
      <c r="A231" s="171" t="s">
        <v>1289</v>
      </c>
      <c r="B231" s="175" t="s">
        <v>1290</v>
      </c>
      <c r="C231" s="176"/>
      <c r="D231" s="176"/>
      <c r="E231" s="176">
        <v>1</v>
      </c>
      <c r="F231" s="176"/>
      <c r="G231" s="176"/>
      <c r="H231" s="176"/>
      <c r="I231" s="176">
        <v>1</v>
      </c>
      <c r="J231" s="176"/>
      <c r="K231" s="176"/>
      <c r="L231" s="176"/>
      <c r="M231" s="176"/>
      <c r="N231" s="176"/>
      <c r="O231" s="177">
        <f t="shared" si="3"/>
        <v>2</v>
      </c>
    </row>
    <row r="232" spans="1:15" x14ac:dyDescent="0.15">
      <c r="A232" s="171" t="s">
        <v>1291</v>
      </c>
      <c r="B232" s="175" t="s">
        <v>1292</v>
      </c>
      <c r="C232" s="176"/>
      <c r="D232" s="176">
        <v>1</v>
      </c>
      <c r="E232" s="176"/>
      <c r="F232" s="176">
        <v>1</v>
      </c>
      <c r="G232" s="176"/>
      <c r="H232" s="176"/>
      <c r="I232" s="176">
        <v>1</v>
      </c>
      <c r="J232" s="176"/>
      <c r="K232" s="176"/>
      <c r="L232" s="176"/>
      <c r="M232" s="176"/>
      <c r="N232" s="176"/>
      <c r="O232" s="177">
        <f t="shared" si="3"/>
        <v>3</v>
      </c>
    </row>
    <row r="233" spans="1:15" x14ac:dyDescent="0.15">
      <c r="A233" s="171" t="s">
        <v>975</v>
      </c>
      <c r="B233" s="175" t="s">
        <v>976</v>
      </c>
      <c r="C233" s="176"/>
      <c r="D233" s="176">
        <v>2</v>
      </c>
      <c r="E233" s="176"/>
      <c r="F233" s="176">
        <v>4</v>
      </c>
      <c r="G233" s="176">
        <v>1</v>
      </c>
      <c r="H233" s="176">
        <v>4</v>
      </c>
      <c r="I233" s="176">
        <v>2</v>
      </c>
      <c r="J233" s="176">
        <v>1</v>
      </c>
      <c r="K233" s="176">
        <v>12</v>
      </c>
      <c r="L233" s="176"/>
      <c r="M233" s="176">
        <v>1</v>
      </c>
      <c r="N233" s="176"/>
      <c r="O233" s="177">
        <f t="shared" si="3"/>
        <v>27</v>
      </c>
    </row>
    <row r="234" spans="1:15" x14ac:dyDescent="0.15">
      <c r="A234" s="171" t="s">
        <v>1293</v>
      </c>
      <c r="B234" s="175" t="s">
        <v>1294</v>
      </c>
      <c r="C234" s="176"/>
      <c r="D234" s="176"/>
      <c r="E234" s="176"/>
      <c r="F234" s="176">
        <v>2</v>
      </c>
      <c r="G234" s="176"/>
      <c r="H234" s="176"/>
      <c r="I234" s="176"/>
      <c r="J234" s="176"/>
      <c r="K234" s="176"/>
      <c r="L234" s="176"/>
      <c r="M234" s="176"/>
      <c r="N234" s="176"/>
      <c r="O234" s="177">
        <f t="shared" si="3"/>
        <v>2</v>
      </c>
    </row>
    <row r="235" spans="1:15" x14ac:dyDescent="0.15">
      <c r="A235" s="171" t="s">
        <v>1295</v>
      </c>
      <c r="B235" s="175" t="s">
        <v>1296</v>
      </c>
      <c r="C235" s="176"/>
      <c r="D235" s="176"/>
      <c r="E235" s="176"/>
      <c r="F235" s="176"/>
      <c r="G235" s="176"/>
      <c r="H235" s="176"/>
      <c r="I235" s="176">
        <v>1</v>
      </c>
      <c r="J235" s="176"/>
      <c r="K235" s="176"/>
      <c r="L235" s="176"/>
      <c r="M235" s="176"/>
      <c r="N235" s="176"/>
      <c r="O235" s="177">
        <f t="shared" si="3"/>
        <v>1</v>
      </c>
    </row>
    <row r="236" spans="1:15" x14ac:dyDescent="0.15">
      <c r="A236" s="171" t="s">
        <v>1297</v>
      </c>
      <c r="B236" s="175" t="s">
        <v>1298</v>
      </c>
      <c r="C236" s="176"/>
      <c r="D236" s="176"/>
      <c r="E236" s="176">
        <v>3</v>
      </c>
      <c r="F236" s="176">
        <v>5</v>
      </c>
      <c r="G236" s="176">
        <v>1</v>
      </c>
      <c r="H236" s="176">
        <v>1</v>
      </c>
      <c r="I236" s="176">
        <v>1</v>
      </c>
      <c r="J236" s="176"/>
      <c r="K236" s="176">
        <v>1</v>
      </c>
      <c r="L236" s="176"/>
      <c r="M236" s="176">
        <v>7</v>
      </c>
      <c r="N236" s="176"/>
      <c r="O236" s="177">
        <f t="shared" si="3"/>
        <v>19</v>
      </c>
    </row>
    <row r="237" spans="1:15" x14ac:dyDescent="0.15">
      <c r="A237" s="171" t="s">
        <v>1299</v>
      </c>
      <c r="B237" s="175" t="s">
        <v>1300</v>
      </c>
      <c r="C237" s="176"/>
      <c r="D237" s="176"/>
      <c r="E237" s="176"/>
      <c r="F237" s="176"/>
      <c r="G237" s="176"/>
      <c r="H237" s="176"/>
      <c r="I237" s="176">
        <v>1</v>
      </c>
      <c r="J237" s="176"/>
      <c r="K237" s="176"/>
      <c r="L237" s="176"/>
      <c r="M237" s="176"/>
      <c r="N237" s="176"/>
      <c r="O237" s="177">
        <f t="shared" si="3"/>
        <v>1</v>
      </c>
    </row>
    <row r="238" spans="1:15" x14ac:dyDescent="0.15">
      <c r="A238" s="171" t="s">
        <v>987</v>
      </c>
      <c r="B238" s="175" t="s">
        <v>988</v>
      </c>
      <c r="C238" s="176"/>
      <c r="D238" s="176"/>
      <c r="E238" s="176"/>
      <c r="F238" s="176"/>
      <c r="G238" s="176"/>
      <c r="H238" s="176">
        <v>1</v>
      </c>
      <c r="I238" s="176"/>
      <c r="J238" s="176"/>
      <c r="K238" s="176"/>
      <c r="L238" s="176"/>
      <c r="M238" s="176">
        <v>1</v>
      </c>
      <c r="N238" s="176"/>
      <c r="O238" s="177">
        <f t="shared" si="3"/>
        <v>2</v>
      </c>
    </row>
    <row r="239" spans="1:15" x14ac:dyDescent="0.15">
      <c r="A239" s="171" t="s">
        <v>1301</v>
      </c>
      <c r="B239" s="175" t="s">
        <v>1302</v>
      </c>
      <c r="C239" s="176"/>
      <c r="D239" s="176"/>
      <c r="E239" s="176"/>
      <c r="F239" s="176"/>
      <c r="G239" s="176"/>
      <c r="H239" s="176"/>
      <c r="I239" s="176"/>
      <c r="J239" s="176"/>
      <c r="K239" s="176">
        <v>2</v>
      </c>
      <c r="L239" s="176"/>
      <c r="M239" s="176"/>
      <c r="N239" s="176"/>
      <c r="O239" s="177">
        <f t="shared" si="3"/>
        <v>2</v>
      </c>
    </row>
    <row r="240" spans="1:15" x14ac:dyDescent="0.15">
      <c r="A240" s="171" t="s">
        <v>1303</v>
      </c>
      <c r="B240" s="175" t="s">
        <v>1304</v>
      </c>
      <c r="C240" s="176"/>
      <c r="D240" s="176"/>
      <c r="E240" s="176"/>
      <c r="F240" s="176"/>
      <c r="G240" s="176"/>
      <c r="H240" s="176"/>
      <c r="I240" s="176"/>
      <c r="J240" s="176"/>
      <c r="K240" s="176">
        <v>2</v>
      </c>
      <c r="L240" s="176"/>
      <c r="M240" s="176"/>
      <c r="N240" s="176"/>
      <c r="O240" s="177">
        <f t="shared" si="3"/>
        <v>2</v>
      </c>
    </row>
    <row r="241" spans="1:15" x14ac:dyDescent="0.15">
      <c r="A241" s="171" t="s">
        <v>1305</v>
      </c>
      <c r="B241" s="175" t="s">
        <v>1306</v>
      </c>
      <c r="C241" s="176"/>
      <c r="D241" s="176"/>
      <c r="E241" s="176"/>
      <c r="F241" s="176"/>
      <c r="G241" s="176"/>
      <c r="H241" s="176"/>
      <c r="I241" s="176"/>
      <c r="J241" s="176"/>
      <c r="K241" s="176">
        <v>2</v>
      </c>
      <c r="L241" s="176"/>
      <c r="M241" s="176"/>
      <c r="N241" s="176"/>
      <c r="O241" s="177">
        <f t="shared" si="3"/>
        <v>2</v>
      </c>
    </row>
    <row r="242" spans="1:15" x14ac:dyDescent="0.15">
      <c r="A242" s="171" t="s">
        <v>1307</v>
      </c>
      <c r="B242" s="175" t="s">
        <v>1308</v>
      </c>
      <c r="C242" s="176"/>
      <c r="D242" s="176"/>
      <c r="E242" s="176"/>
      <c r="F242" s="176"/>
      <c r="G242" s="176"/>
      <c r="H242" s="176"/>
      <c r="I242" s="176"/>
      <c r="J242" s="176"/>
      <c r="K242" s="176">
        <v>2</v>
      </c>
      <c r="L242" s="176"/>
      <c r="M242" s="176"/>
      <c r="N242" s="176"/>
      <c r="O242" s="177">
        <f t="shared" si="3"/>
        <v>2</v>
      </c>
    </row>
    <row r="243" spans="1:15" x14ac:dyDescent="0.15">
      <c r="A243" s="171" t="s">
        <v>1309</v>
      </c>
      <c r="B243" s="175" t="s">
        <v>1310</v>
      </c>
      <c r="C243" s="176"/>
      <c r="D243" s="176"/>
      <c r="E243" s="176"/>
      <c r="F243" s="176"/>
      <c r="G243" s="176"/>
      <c r="H243" s="176"/>
      <c r="I243" s="176"/>
      <c r="J243" s="176"/>
      <c r="K243" s="176"/>
      <c r="L243" s="176"/>
      <c r="M243" s="176">
        <v>1</v>
      </c>
      <c r="N243" s="176"/>
      <c r="O243" s="177">
        <f t="shared" si="3"/>
        <v>1</v>
      </c>
    </row>
    <row r="244" spans="1:15" x14ac:dyDescent="0.15">
      <c r="A244" s="171" t="s">
        <v>1311</v>
      </c>
      <c r="B244" s="175" t="s">
        <v>1312</v>
      </c>
      <c r="C244" s="176"/>
      <c r="D244" s="176"/>
      <c r="E244" s="176"/>
      <c r="F244" s="176"/>
      <c r="G244" s="176"/>
      <c r="H244" s="176"/>
      <c r="I244" s="176"/>
      <c r="J244" s="176"/>
      <c r="K244" s="176"/>
      <c r="L244" s="176"/>
      <c r="M244" s="176">
        <v>1</v>
      </c>
      <c r="N244" s="176"/>
      <c r="O244" s="177">
        <f t="shared" si="3"/>
        <v>1</v>
      </c>
    </row>
    <row r="245" spans="1:15" x14ac:dyDescent="0.15">
      <c r="A245" s="171" t="s">
        <v>1313</v>
      </c>
      <c r="B245" s="175" t="s">
        <v>1314</v>
      </c>
      <c r="C245" s="176"/>
      <c r="D245" s="176"/>
      <c r="E245" s="176"/>
      <c r="F245" s="176"/>
      <c r="G245" s="176"/>
      <c r="H245" s="176"/>
      <c r="I245" s="176"/>
      <c r="J245" s="176"/>
      <c r="K245" s="176"/>
      <c r="L245" s="176"/>
      <c r="M245" s="176">
        <v>1</v>
      </c>
      <c r="N245" s="176"/>
      <c r="O245" s="177">
        <f t="shared" si="3"/>
        <v>1</v>
      </c>
    </row>
    <row r="246" spans="1:15" x14ac:dyDescent="0.15">
      <c r="A246" s="171" t="s">
        <v>1315</v>
      </c>
      <c r="B246" s="175" t="s">
        <v>1316</v>
      </c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>
        <v>1</v>
      </c>
      <c r="N246" s="176"/>
      <c r="O246" s="177">
        <f t="shared" si="3"/>
        <v>1</v>
      </c>
    </row>
    <row r="247" spans="1:15" x14ac:dyDescent="0.15">
      <c r="A247" s="171" t="s">
        <v>1317</v>
      </c>
      <c r="B247" s="175" t="s">
        <v>1318</v>
      </c>
      <c r="C247" s="176"/>
      <c r="D247" s="176">
        <v>2</v>
      </c>
      <c r="E247" s="176"/>
      <c r="F247" s="176"/>
      <c r="G247" s="176"/>
      <c r="H247" s="176"/>
      <c r="I247" s="176"/>
      <c r="J247" s="176"/>
      <c r="K247" s="176"/>
      <c r="L247" s="176"/>
      <c r="M247" s="176"/>
      <c r="N247" s="176"/>
      <c r="O247" s="177">
        <f t="shared" si="3"/>
        <v>2</v>
      </c>
    </row>
    <row r="248" spans="1:15" x14ac:dyDescent="0.15">
      <c r="A248" s="171" t="s">
        <v>995</v>
      </c>
      <c r="B248" s="175" t="s">
        <v>996</v>
      </c>
      <c r="C248" s="176"/>
      <c r="D248" s="176">
        <v>1</v>
      </c>
      <c r="E248" s="176"/>
      <c r="F248" s="176">
        <v>1</v>
      </c>
      <c r="G248" s="176"/>
      <c r="H248" s="176"/>
      <c r="I248" s="176"/>
      <c r="J248" s="176"/>
      <c r="K248" s="176">
        <v>1</v>
      </c>
      <c r="L248" s="176"/>
      <c r="M248" s="176"/>
      <c r="N248" s="176"/>
      <c r="O248" s="177">
        <f t="shared" si="3"/>
        <v>3</v>
      </c>
    </row>
    <row r="249" spans="1:15" x14ac:dyDescent="0.15">
      <c r="A249" s="171" t="s">
        <v>1319</v>
      </c>
      <c r="B249" s="175" t="s">
        <v>1320</v>
      </c>
      <c r="C249" s="176"/>
      <c r="D249" s="176"/>
      <c r="E249" s="176"/>
      <c r="F249" s="176">
        <v>1</v>
      </c>
      <c r="G249" s="176"/>
      <c r="H249" s="176"/>
      <c r="I249" s="176">
        <v>1</v>
      </c>
      <c r="J249" s="176"/>
      <c r="K249" s="176"/>
      <c r="L249" s="176"/>
      <c r="M249" s="176"/>
      <c r="N249" s="176"/>
      <c r="O249" s="177">
        <f t="shared" si="3"/>
        <v>2</v>
      </c>
    </row>
    <row r="250" spans="1:15" x14ac:dyDescent="0.15">
      <c r="A250" s="171" t="s">
        <v>1003</v>
      </c>
      <c r="B250" s="175" t="s">
        <v>1004</v>
      </c>
      <c r="C250" s="176"/>
      <c r="D250" s="176"/>
      <c r="E250" s="176"/>
      <c r="F250" s="176"/>
      <c r="G250" s="176"/>
      <c r="H250" s="176"/>
      <c r="I250" s="176">
        <v>1</v>
      </c>
      <c r="J250" s="176"/>
      <c r="K250" s="176"/>
      <c r="L250" s="176"/>
      <c r="M250" s="176">
        <v>1</v>
      </c>
      <c r="N250" s="176"/>
      <c r="O250" s="177">
        <f t="shared" si="3"/>
        <v>2</v>
      </c>
    </row>
    <row r="251" spans="1:15" x14ac:dyDescent="0.15">
      <c r="A251" s="171" t="s">
        <v>1005</v>
      </c>
      <c r="B251" s="175" t="s">
        <v>1006</v>
      </c>
      <c r="C251" s="176">
        <v>1</v>
      </c>
      <c r="D251" s="176">
        <v>2</v>
      </c>
      <c r="E251" s="176"/>
      <c r="F251" s="176"/>
      <c r="G251" s="176"/>
      <c r="H251" s="176"/>
      <c r="I251" s="176"/>
      <c r="J251" s="176">
        <v>1</v>
      </c>
      <c r="K251" s="176">
        <v>1</v>
      </c>
      <c r="L251" s="176">
        <v>1</v>
      </c>
      <c r="M251" s="176"/>
      <c r="N251" s="176">
        <v>4</v>
      </c>
      <c r="O251" s="177">
        <f t="shared" si="3"/>
        <v>10</v>
      </c>
    </row>
    <row r="252" spans="1:15" x14ac:dyDescent="0.15">
      <c r="A252" s="171" t="s">
        <v>1321</v>
      </c>
      <c r="B252" s="175" t="s">
        <v>1322</v>
      </c>
      <c r="C252" s="176"/>
      <c r="D252" s="176"/>
      <c r="E252" s="176"/>
      <c r="F252" s="176"/>
      <c r="G252" s="176"/>
      <c r="H252" s="176">
        <v>1</v>
      </c>
      <c r="I252" s="176">
        <v>-1</v>
      </c>
      <c r="J252" s="176"/>
      <c r="K252" s="176"/>
      <c r="L252" s="176"/>
      <c r="M252" s="176"/>
      <c r="N252" s="176"/>
      <c r="O252" s="177">
        <f t="shared" si="3"/>
        <v>0</v>
      </c>
    </row>
    <row r="253" spans="1:15" x14ac:dyDescent="0.15">
      <c r="A253" s="171" t="s">
        <v>1323</v>
      </c>
      <c r="B253" s="175" t="s">
        <v>1324</v>
      </c>
      <c r="C253" s="176"/>
      <c r="D253" s="176">
        <v>1</v>
      </c>
      <c r="E253" s="176"/>
      <c r="F253" s="176">
        <v>1</v>
      </c>
      <c r="G253" s="176"/>
      <c r="H253" s="176">
        <v>1</v>
      </c>
      <c r="I253" s="176"/>
      <c r="J253" s="176"/>
      <c r="K253" s="176"/>
      <c r="L253" s="176"/>
      <c r="M253" s="176"/>
      <c r="N253" s="176"/>
      <c r="O253" s="177">
        <f t="shared" si="3"/>
        <v>3</v>
      </c>
    </row>
    <row r="254" spans="1:15" x14ac:dyDescent="0.15">
      <c r="A254" s="171" t="s">
        <v>1007</v>
      </c>
      <c r="B254" s="175" t="s">
        <v>1008</v>
      </c>
      <c r="C254" s="176"/>
      <c r="D254" s="176"/>
      <c r="E254" s="176"/>
      <c r="F254" s="176"/>
      <c r="G254" s="176"/>
      <c r="H254" s="176">
        <v>4</v>
      </c>
      <c r="I254" s="176"/>
      <c r="J254" s="176">
        <v>1</v>
      </c>
      <c r="K254" s="176">
        <v>1</v>
      </c>
      <c r="L254" s="176">
        <v>2</v>
      </c>
      <c r="M254" s="176"/>
      <c r="N254" s="176"/>
      <c r="O254" s="177">
        <f t="shared" si="3"/>
        <v>8</v>
      </c>
    </row>
    <row r="255" spans="1:15" x14ac:dyDescent="0.15">
      <c r="A255" s="171" t="s">
        <v>1009</v>
      </c>
      <c r="B255" s="175" t="s">
        <v>1010</v>
      </c>
      <c r="C255" s="176"/>
      <c r="D255" s="176"/>
      <c r="E255" s="176"/>
      <c r="F255" s="176"/>
      <c r="G255" s="176"/>
      <c r="H255" s="176">
        <v>5</v>
      </c>
      <c r="I255" s="176">
        <v>1</v>
      </c>
      <c r="J255" s="176">
        <v>1</v>
      </c>
      <c r="K255" s="176">
        <v>1</v>
      </c>
      <c r="L255" s="176">
        <v>2</v>
      </c>
      <c r="M255" s="176"/>
      <c r="N255" s="176">
        <v>1</v>
      </c>
      <c r="O255" s="177">
        <f t="shared" si="3"/>
        <v>11</v>
      </c>
    </row>
    <row r="256" spans="1:15" x14ac:dyDescent="0.15">
      <c r="A256" s="171" t="s">
        <v>1011</v>
      </c>
      <c r="B256" s="175" t="s">
        <v>1012</v>
      </c>
      <c r="C256" s="176"/>
      <c r="D256" s="176"/>
      <c r="E256" s="176"/>
      <c r="F256" s="176"/>
      <c r="G256" s="176"/>
      <c r="H256" s="176">
        <v>6</v>
      </c>
      <c r="I256" s="176">
        <v>2</v>
      </c>
      <c r="J256" s="176"/>
      <c r="K256" s="176">
        <v>1</v>
      </c>
      <c r="L256" s="176">
        <v>1</v>
      </c>
      <c r="M256" s="176"/>
      <c r="N256" s="176">
        <v>2</v>
      </c>
      <c r="O256" s="177">
        <f t="shared" si="3"/>
        <v>12</v>
      </c>
    </row>
    <row r="257" spans="1:15" x14ac:dyDescent="0.15">
      <c r="A257" s="171" t="s">
        <v>1013</v>
      </c>
      <c r="B257" s="175" t="s">
        <v>1014</v>
      </c>
      <c r="C257" s="176"/>
      <c r="D257" s="176"/>
      <c r="E257" s="176"/>
      <c r="F257" s="176"/>
      <c r="G257" s="176"/>
      <c r="H257" s="176">
        <v>5</v>
      </c>
      <c r="I257" s="176">
        <v>2</v>
      </c>
      <c r="J257" s="176">
        <v>1</v>
      </c>
      <c r="K257" s="176"/>
      <c r="L257" s="176">
        <v>2</v>
      </c>
      <c r="M257" s="176"/>
      <c r="N257" s="176">
        <v>2</v>
      </c>
      <c r="O257" s="177">
        <f t="shared" si="3"/>
        <v>12</v>
      </c>
    </row>
    <row r="258" spans="1:15" x14ac:dyDescent="0.15">
      <c r="A258" s="171" t="s">
        <v>1015</v>
      </c>
      <c r="B258" s="175" t="s">
        <v>1016</v>
      </c>
      <c r="C258" s="176"/>
      <c r="D258" s="176">
        <v>0</v>
      </c>
      <c r="E258" s="176"/>
      <c r="F258" s="176"/>
      <c r="G258" s="176"/>
      <c r="H258" s="176"/>
      <c r="I258" s="176"/>
      <c r="J258" s="176">
        <v>4</v>
      </c>
      <c r="K258" s="176">
        <v>1</v>
      </c>
      <c r="L258" s="176">
        <v>2</v>
      </c>
      <c r="M258" s="176"/>
      <c r="N258" s="176">
        <v>4</v>
      </c>
      <c r="O258" s="177">
        <f t="shared" si="3"/>
        <v>11</v>
      </c>
    </row>
    <row r="259" spans="1:15" x14ac:dyDescent="0.15">
      <c r="A259" s="171" t="s">
        <v>1019</v>
      </c>
      <c r="B259" s="175" t="s">
        <v>1020</v>
      </c>
      <c r="C259" s="176"/>
      <c r="D259" s="176"/>
      <c r="E259" s="176"/>
      <c r="F259" s="176"/>
      <c r="G259" s="176"/>
      <c r="H259" s="176"/>
      <c r="I259" s="176"/>
      <c r="J259" s="176"/>
      <c r="K259" s="176"/>
      <c r="L259" s="176">
        <v>1</v>
      </c>
      <c r="M259" s="176"/>
      <c r="N259" s="176"/>
      <c r="O259" s="177">
        <f t="shared" si="3"/>
        <v>1</v>
      </c>
    </row>
    <row r="260" spans="1:15" x14ac:dyDescent="0.15">
      <c r="A260" s="171" t="s">
        <v>1021</v>
      </c>
      <c r="B260" s="175" t="s">
        <v>1022</v>
      </c>
      <c r="C260" s="176"/>
      <c r="D260" s="176"/>
      <c r="E260" s="176">
        <v>1</v>
      </c>
      <c r="F260" s="176"/>
      <c r="G260" s="176"/>
      <c r="H260" s="176"/>
      <c r="I260" s="176"/>
      <c r="J260" s="176"/>
      <c r="K260" s="176"/>
      <c r="L260" s="176"/>
      <c r="M260" s="176">
        <v>1</v>
      </c>
      <c r="N260" s="176">
        <v>1</v>
      </c>
      <c r="O260" s="177">
        <f t="shared" si="3"/>
        <v>3</v>
      </c>
    </row>
    <row r="261" spans="1:15" x14ac:dyDescent="0.15">
      <c r="A261" s="171" t="s">
        <v>1023</v>
      </c>
      <c r="B261" s="175" t="s">
        <v>1024</v>
      </c>
      <c r="C261" s="176">
        <v>6</v>
      </c>
      <c r="D261" s="176"/>
      <c r="E261" s="176">
        <v>3</v>
      </c>
      <c r="F261" s="176">
        <v>1</v>
      </c>
      <c r="G261" s="176"/>
      <c r="H261" s="176"/>
      <c r="I261" s="176">
        <v>1</v>
      </c>
      <c r="J261" s="176">
        <v>2</v>
      </c>
      <c r="K261" s="176">
        <v>2</v>
      </c>
      <c r="L261" s="176">
        <v>3</v>
      </c>
      <c r="M261" s="176"/>
      <c r="N261" s="176">
        <v>4</v>
      </c>
      <c r="O261" s="177">
        <f t="shared" ref="O261:O293" si="4">SUM(C261:N261)</f>
        <v>22</v>
      </c>
    </row>
    <row r="262" spans="1:15" x14ac:dyDescent="0.15">
      <c r="A262" s="171" t="s">
        <v>1026</v>
      </c>
      <c r="B262" s="175" t="s">
        <v>1027</v>
      </c>
      <c r="C262" s="176"/>
      <c r="D262" s="176"/>
      <c r="E262" s="176"/>
      <c r="F262" s="176"/>
      <c r="G262" s="176">
        <v>3</v>
      </c>
      <c r="H262" s="176">
        <v>1</v>
      </c>
      <c r="I262" s="176"/>
      <c r="J262" s="176"/>
      <c r="K262" s="176">
        <v>3</v>
      </c>
      <c r="L262" s="176"/>
      <c r="M262" s="176">
        <v>2</v>
      </c>
      <c r="N262" s="176"/>
      <c r="O262" s="177">
        <f t="shared" si="4"/>
        <v>9</v>
      </c>
    </row>
    <row r="263" spans="1:15" x14ac:dyDescent="0.15">
      <c r="A263" s="171" t="s">
        <v>1030</v>
      </c>
      <c r="B263" s="175" t="s">
        <v>1031</v>
      </c>
      <c r="C263" s="176">
        <v>1</v>
      </c>
      <c r="D263" s="176"/>
      <c r="E263" s="176"/>
      <c r="F263" s="176"/>
      <c r="G263" s="176">
        <v>1</v>
      </c>
      <c r="H263" s="176"/>
      <c r="I263" s="176"/>
      <c r="J263" s="176">
        <v>1</v>
      </c>
      <c r="K263" s="176"/>
      <c r="L263" s="176"/>
      <c r="M263" s="176"/>
      <c r="N263" s="176"/>
      <c r="O263" s="177">
        <f t="shared" si="4"/>
        <v>3</v>
      </c>
    </row>
    <row r="264" spans="1:15" x14ac:dyDescent="0.15">
      <c r="A264" s="171" t="s">
        <v>1032</v>
      </c>
      <c r="B264" s="175" t="s">
        <v>1033</v>
      </c>
      <c r="C264" s="176"/>
      <c r="D264" s="176"/>
      <c r="E264" s="176">
        <v>3</v>
      </c>
      <c r="F264" s="176"/>
      <c r="G264" s="176"/>
      <c r="H264" s="176"/>
      <c r="I264" s="176"/>
      <c r="J264" s="176"/>
      <c r="K264" s="176">
        <v>1</v>
      </c>
      <c r="L264" s="176"/>
      <c r="M264" s="176"/>
      <c r="N264" s="176"/>
      <c r="O264" s="177">
        <f t="shared" si="4"/>
        <v>4</v>
      </c>
    </row>
    <row r="265" spans="1:15" x14ac:dyDescent="0.15">
      <c r="A265" s="171" t="s">
        <v>1034</v>
      </c>
      <c r="B265" s="175" t="s">
        <v>1035</v>
      </c>
      <c r="C265" s="176">
        <v>1</v>
      </c>
      <c r="D265" s="176"/>
      <c r="E265" s="176"/>
      <c r="F265" s="176"/>
      <c r="G265" s="176">
        <v>2</v>
      </c>
      <c r="H265" s="176"/>
      <c r="I265" s="176"/>
      <c r="J265" s="176">
        <v>1</v>
      </c>
      <c r="K265" s="176">
        <v>1</v>
      </c>
      <c r="L265" s="176"/>
      <c r="M265" s="176"/>
      <c r="N265" s="176"/>
      <c r="O265" s="177">
        <f t="shared" si="4"/>
        <v>5</v>
      </c>
    </row>
    <row r="266" spans="1:15" x14ac:dyDescent="0.15">
      <c r="A266" s="171" t="s">
        <v>1036</v>
      </c>
      <c r="B266" s="175" t="s">
        <v>1037</v>
      </c>
      <c r="C266" s="176"/>
      <c r="D266" s="176"/>
      <c r="E266" s="176">
        <v>3</v>
      </c>
      <c r="F266" s="176"/>
      <c r="G266" s="176"/>
      <c r="H266" s="176"/>
      <c r="I266" s="176"/>
      <c r="J266" s="176"/>
      <c r="K266" s="176">
        <v>1</v>
      </c>
      <c r="L266" s="176"/>
      <c r="M266" s="176"/>
      <c r="N266" s="176"/>
      <c r="O266" s="177">
        <f t="shared" si="4"/>
        <v>4</v>
      </c>
    </row>
    <row r="267" spans="1:15" x14ac:dyDescent="0.15">
      <c r="A267" s="171" t="s">
        <v>1038</v>
      </c>
      <c r="B267" s="175" t="s">
        <v>1039</v>
      </c>
      <c r="C267" s="176">
        <v>1</v>
      </c>
      <c r="D267" s="176"/>
      <c r="E267" s="176"/>
      <c r="F267" s="176"/>
      <c r="G267" s="176">
        <v>1</v>
      </c>
      <c r="H267" s="176"/>
      <c r="I267" s="176"/>
      <c r="J267" s="176"/>
      <c r="K267" s="176">
        <v>1</v>
      </c>
      <c r="L267" s="176"/>
      <c r="M267" s="176"/>
      <c r="N267" s="176"/>
      <c r="O267" s="177">
        <f t="shared" si="4"/>
        <v>3</v>
      </c>
    </row>
    <row r="268" spans="1:15" x14ac:dyDescent="0.15">
      <c r="A268" s="171" t="s">
        <v>1040</v>
      </c>
      <c r="B268" s="175" t="s">
        <v>1041</v>
      </c>
      <c r="C268" s="176"/>
      <c r="D268" s="176"/>
      <c r="E268" s="176">
        <v>3</v>
      </c>
      <c r="F268" s="176"/>
      <c r="G268" s="176"/>
      <c r="H268" s="176"/>
      <c r="I268" s="176"/>
      <c r="J268" s="176"/>
      <c r="K268" s="176">
        <v>1</v>
      </c>
      <c r="L268" s="176"/>
      <c r="M268" s="176"/>
      <c r="N268" s="176"/>
      <c r="O268" s="177">
        <f t="shared" si="4"/>
        <v>4</v>
      </c>
    </row>
    <row r="269" spans="1:15" x14ac:dyDescent="0.15">
      <c r="A269" s="171" t="s">
        <v>1042</v>
      </c>
      <c r="B269" s="175" t="s">
        <v>1043</v>
      </c>
      <c r="C269" s="176"/>
      <c r="D269" s="176"/>
      <c r="E269" s="176">
        <v>3</v>
      </c>
      <c r="F269" s="176"/>
      <c r="G269" s="176"/>
      <c r="H269" s="176"/>
      <c r="I269" s="176"/>
      <c r="J269" s="176"/>
      <c r="K269" s="176">
        <v>1</v>
      </c>
      <c r="L269" s="176"/>
      <c r="M269" s="176"/>
      <c r="N269" s="176"/>
      <c r="O269" s="177">
        <f t="shared" si="4"/>
        <v>4</v>
      </c>
    </row>
    <row r="270" spans="1:15" x14ac:dyDescent="0.15">
      <c r="A270" s="171" t="s">
        <v>1044</v>
      </c>
      <c r="B270" s="175" t="s">
        <v>1045</v>
      </c>
      <c r="C270" s="176">
        <v>1</v>
      </c>
      <c r="D270" s="176">
        <v>1</v>
      </c>
      <c r="E270" s="176"/>
      <c r="F270" s="176"/>
      <c r="G270" s="176">
        <v>1</v>
      </c>
      <c r="H270" s="176"/>
      <c r="I270" s="176">
        <v>1</v>
      </c>
      <c r="J270" s="176">
        <v>1</v>
      </c>
      <c r="K270" s="176"/>
      <c r="L270" s="176"/>
      <c r="M270" s="176">
        <v>1</v>
      </c>
      <c r="N270" s="176"/>
      <c r="O270" s="177">
        <f t="shared" si="4"/>
        <v>6</v>
      </c>
    </row>
    <row r="271" spans="1:15" x14ac:dyDescent="0.15">
      <c r="A271" s="171" t="s">
        <v>1052</v>
      </c>
      <c r="B271" s="175" t="s">
        <v>1053</v>
      </c>
      <c r="C271" s="176"/>
      <c r="D271" s="176"/>
      <c r="E271" s="176"/>
      <c r="F271" s="176"/>
      <c r="G271" s="176"/>
      <c r="H271" s="176">
        <v>1</v>
      </c>
      <c r="I271" s="176"/>
      <c r="J271" s="176">
        <v>1</v>
      </c>
      <c r="K271" s="176">
        <v>1</v>
      </c>
      <c r="L271" s="176"/>
      <c r="M271" s="176"/>
      <c r="N271" s="176"/>
      <c r="O271" s="177">
        <f t="shared" si="4"/>
        <v>3</v>
      </c>
    </row>
    <row r="272" spans="1:15" x14ac:dyDescent="0.15">
      <c r="A272" s="171" t="s">
        <v>1054</v>
      </c>
      <c r="B272" s="175" t="s">
        <v>1055</v>
      </c>
      <c r="C272" s="176"/>
      <c r="D272" s="176"/>
      <c r="E272" s="176">
        <v>1</v>
      </c>
      <c r="F272" s="176"/>
      <c r="G272" s="176"/>
      <c r="H272" s="176"/>
      <c r="I272" s="176"/>
      <c r="J272" s="176">
        <v>3</v>
      </c>
      <c r="K272" s="176">
        <v>2</v>
      </c>
      <c r="L272" s="176"/>
      <c r="M272" s="176">
        <v>1</v>
      </c>
      <c r="N272" s="176">
        <v>2</v>
      </c>
      <c r="O272" s="177">
        <f t="shared" si="4"/>
        <v>9</v>
      </c>
    </row>
    <row r="273" spans="1:15" x14ac:dyDescent="0.15">
      <c r="A273" s="171" t="s">
        <v>1056</v>
      </c>
      <c r="B273" s="175" t="s">
        <v>1057</v>
      </c>
      <c r="C273" s="176"/>
      <c r="D273" s="176"/>
      <c r="E273" s="176"/>
      <c r="F273" s="176"/>
      <c r="G273" s="176"/>
      <c r="H273" s="176"/>
      <c r="I273" s="176"/>
      <c r="J273" s="176">
        <v>2</v>
      </c>
      <c r="K273" s="176">
        <v>1</v>
      </c>
      <c r="L273" s="176"/>
      <c r="M273" s="176"/>
      <c r="N273" s="176">
        <v>2</v>
      </c>
      <c r="O273" s="177">
        <f t="shared" si="4"/>
        <v>5</v>
      </c>
    </row>
    <row r="274" spans="1:15" x14ac:dyDescent="0.15">
      <c r="A274" s="171" t="s">
        <v>1058</v>
      </c>
      <c r="B274" s="175" t="s">
        <v>1059</v>
      </c>
      <c r="C274" s="176">
        <v>1</v>
      </c>
      <c r="D274" s="176"/>
      <c r="E274" s="176">
        <v>2</v>
      </c>
      <c r="F274" s="176">
        <v>1</v>
      </c>
      <c r="G274" s="176">
        <v>2</v>
      </c>
      <c r="H274" s="176"/>
      <c r="I274" s="176"/>
      <c r="J274" s="176"/>
      <c r="K274" s="176"/>
      <c r="L274" s="176"/>
      <c r="M274" s="176">
        <v>2</v>
      </c>
      <c r="N274" s="176"/>
      <c r="O274" s="177">
        <f t="shared" si="4"/>
        <v>8</v>
      </c>
    </row>
    <row r="275" spans="1:15" x14ac:dyDescent="0.15">
      <c r="A275" s="171" t="s">
        <v>1060</v>
      </c>
      <c r="B275" s="175" t="s">
        <v>1061</v>
      </c>
      <c r="C275" s="176"/>
      <c r="D275" s="176"/>
      <c r="E275" s="176"/>
      <c r="F275" s="176"/>
      <c r="G275" s="176">
        <v>1</v>
      </c>
      <c r="H275" s="176"/>
      <c r="I275" s="176"/>
      <c r="J275" s="176">
        <v>2</v>
      </c>
      <c r="K275" s="176">
        <v>1</v>
      </c>
      <c r="L275" s="176"/>
      <c r="M275" s="176"/>
      <c r="N275" s="176">
        <v>2</v>
      </c>
      <c r="O275" s="177">
        <f t="shared" si="4"/>
        <v>6</v>
      </c>
    </row>
    <row r="276" spans="1:15" x14ac:dyDescent="0.15">
      <c r="A276" s="171" t="s">
        <v>1062</v>
      </c>
      <c r="B276" s="175" t="s">
        <v>1063</v>
      </c>
      <c r="C276" s="176"/>
      <c r="D276" s="176"/>
      <c r="E276" s="176">
        <v>1</v>
      </c>
      <c r="F276" s="176"/>
      <c r="G276" s="176"/>
      <c r="H276" s="176"/>
      <c r="I276" s="176"/>
      <c r="J276" s="176">
        <v>2</v>
      </c>
      <c r="K276" s="176">
        <v>2</v>
      </c>
      <c r="L276" s="176"/>
      <c r="M276" s="176"/>
      <c r="N276" s="176">
        <v>2</v>
      </c>
      <c r="O276" s="177">
        <f t="shared" si="4"/>
        <v>7</v>
      </c>
    </row>
    <row r="277" spans="1:15" x14ac:dyDescent="0.15">
      <c r="A277" s="171" t="s">
        <v>1066</v>
      </c>
      <c r="B277" s="175" t="s">
        <v>1067</v>
      </c>
      <c r="C277" s="176"/>
      <c r="D277" s="176"/>
      <c r="E277" s="176"/>
      <c r="F277" s="176"/>
      <c r="G277" s="176">
        <v>3</v>
      </c>
      <c r="H277" s="176"/>
      <c r="I277" s="176">
        <v>1</v>
      </c>
      <c r="J277" s="176">
        <v>1</v>
      </c>
      <c r="K277" s="176"/>
      <c r="L277" s="176">
        <v>1</v>
      </c>
      <c r="M277" s="176"/>
      <c r="N277" s="176">
        <v>1</v>
      </c>
      <c r="O277" s="177">
        <f t="shared" si="4"/>
        <v>7</v>
      </c>
    </row>
    <row r="278" spans="1:15" x14ac:dyDescent="0.15">
      <c r="A278" s="171" t="s">
        <v>1072</v>
      </c>
      <c r="B278" s="175" t="s">
        <v>1073</v>
      </c>
      <c r="C278" s="176"/>
      <c r="D278" s="176"/>
      <c r="E278" s="176"/>
      <c r="F278" s="176"/>
      <c r="G278" s="176">
        <v>1</v>
      </c>
      <c r="H278" s="176"/>
      <c r="I278" s="176"/>
      <c r="J278" s="176"/>
      <c r="K278" s="176"/>
      <c r="L278" s="176"/>
      <c r="M278" s="176"/>
      <c r="N278" s="176"/>
      <c r="O278" s="177">
        <f t="shared" si="4"/>
        <v>1</v>
      </c>
    </row>
    <row r="279" spans="1:15" x14ac:dyDescent="0.15">
      <c r="A279" s="171" t="s">
        <v>1325</v>
      </c>
      <c r="B279" s="175" t="s">
        <v>1326</v>
      </c>
      <c r="C279" s="176"/>
      <c r="D279" s="176">
        <v>1</v>
      </c>
      <c r="E279" s="176">
        <v>1</v>
      </c>
      <c r="F279" s="176"/>
      <c r="G279" s="176"/>
      <c r="H279" s="176">
        <v>1</v>
      </c>
      <c r="I279" s="176"/>
      <c r="J279" s="176"/>
      <c r="K279" s="176"/>
      <c r="L279" s="176"/>
      <c r="M279" s="176"/>
      <c r="N279" s="176">
        <v>2</v>
      </c>
      <c r="O279" s="177">
        <f t="shared" si="4"/>
        <v>5</v>
      </c>
    </row>
    <row r="280" spans="1:15" x14ac:dyDescent="0.15">
      <c r="A280" s="171" t="s">
        <v>1327</v>
      </c>
      <c r="B280" s="175" t="s">
        <v>1328</v>
      </c>
      <c r="C280" s="176"/>
      <c r="D280" s="176"/>
      <c r="E280" s="176"/>
      <c r="F280" s="176"/>
      <c r="G280" s="176"/>
      <c r="H280" s="176"/>
      <c r="I280" s="176"/>
      <c r="J280" s="176"/>
      <c r="K280" s="176"/>
      <c r="L280" s="176"/>
      <c r="M280" s="176"/>
      <c r="N280" s="176">
        <v>1</v>
      </c>
      <c r="O280" s="177">
        <f t="shared" si="4"/>
        <v>1</v>
      </c>
    </row>
    <row r="281" spans="1:15" x14ac:dyDescent="0.15">
      <c r="A281" s="171" t="s">
        <v>1329</v>
      </c>
      <c r="B281" s="175" t="s">
        <v>1330</v>
      </c>
      <c r="C281" s="176">
        <v>1</v>
      </c>
      <c r="D281" s="176"/>
      <c r="E281" s="176"/>
      <c r="F281" s="176"/>
      <c r="G281" s="176"/>
      <c r="H281" s="176"/>
      <c r="I281" s="176"/>
      <c r="J281" s="176"/>
      <c r="K281" s="176"/>
      <c r="L281" s="176"/>
      <c r="M281" s="176"/>
      <c r="N281" s="176"/>
      <c r="O281" s="177">
        <f t="shared" si="4"/>
        <v>1</v>
      </c>
    </row>
    <row r="282" spans="1:15" x14ac:dyDescent="0.15">
      <c r="A282" s="171" t="s">
        <v>1331</v>
      </c>
      <c r="B282" s="175" t="s">
        <v>1332</v>
      </c>
      <c r="C282" s="176">
        <v>4</v>
      </c>
      <c r="D282" s="176">
        <v>2</v>
      </c>
      <c r="E282" s="176"/>
      <c r="F282" s="176"/>
      <c r="G282" s="176"/>
      <c r="H282" s="176"/>
      <c r="I282" s="176"/>
      <c r="J282" s="176"/>
      <c r="K282" s="176"/>
      <c r="L282" s="176"/>
      <c r="M282" s="176"/>
      <c r="N282" s="176"/>
      <c r="O282" s="177">
        <f t="shared" si="4"/>
        <v>6</v>
      </c>
    </row>
    <row r="283" spans="1:15" x14ac:dyDescent="0.15">
      <c r="A283" s="171" t="s">
        <v>1074</v>
      </c>
      <c r="B283" s="175" t="s">
        <v>1075</v>
      </c>
      <c r="C283" s="176">
        <v>1</v>
      </c>
      <c r="D283" s="176">
        <v>2</v>
      </c>
      <c r="E283" s="176">
        <v>1</v>
      </c>
      <c r="F283" s="176">
        <v>1</v>
      </c>
      <c r="G283" s="176">
        <v>1</v>
      </c>
      <c r="H283" s="176"/>
      <c r="I283" s="176"/>
      <c r="J283" s="176">
        <v>1</v>
      </c>
      <c r="K283" s="176"/>
      <c r="L283" s="176">
        <v>1</v>
      </c>
      <c r="M283" s="176"/>
      <c r="N283" s="176">
        <v>2</v>
      </c>
      <c r="O283" s="177">
        <f t="shared" si="4"/>
        <v>10</v>
      </c>
    </row>
    <row r="284" spans="1:15" x14ac:dyDescent="0.15">
      <c r="A284" s="171" t="s">
        <v>1076</v>
      </c>
      <c r="B284" s="175" t="s">
        <v>1077</v>
      </c>
      <c r="C284" s="176"/>
      <c r="D284" s="176"/>
      <c r="E284" s="176"/>
      <c r="F284" s="176"/>
      <c r="G284" s="176">
        <v>1</v>
      </c>
      <c r="H284" s="176"/>
      <c r="I284" s="176"/>
      <c r="J284" s="176"/>
      <c r="K284" s="176"/>
      <c r="L284" s="176">
        <v>1</v>
      </c>
      <c r="M284" s="176"/>
      <c r="N284" s="176">
        <v>2</v>
      </c>
      <c r="O284" s="177">
        <f t="shared" si="4"/>
        <v>4</v>
      </c>
    </row>
    <row r="285" spans="1:15" x14ac:dyDescent="0.15">
      <c r="A285" s="171" t="s">
        <v>1078</v>
      </c>
      <c r="B285" s="175" t="s">
        <v>1079</v>
      </c>
      <c r="C285" s="176"/>
      <c r="D285" s="176">
        <v>1</v>
      </c>
      <c r="E285" s="176"/>
      <c r="F285" s="176">
        <v>1</v>
      </c>
      <c r="G285" s="176"/>
      <c r="H285" s="176"/>
      <c r="I285" s="176">
        <v>1</v>
      </c>
      <c r="J285" s="176"/>
      <c r="K285" s="176"/>
      <c r="L285" s="176">
        <v>1</v>
      </c>
      <c r="M285" s="176"/>
      <c r="N285" s="176">
        <v>2</v>
      </c>
      <c r="O285" s="177">
        <f t="shared" si="4"/>
        <v>6</v>
      </c>
    </row>
    <row r="286" spans="1:15" x14ac:dyDescent="0.15">
      <c r="A286" s="171" t="s">
        <v>1080</v>
      </c>
      <c r="B286" s="175" t="s">
        <v>1081</v>
      </c>
      <c r="C286" s="176"/>
      <c r="D286" s="176"/>
      <c r="E286" s="176"/>
      <c r="F286" s="176">
        <v>1</v>
      </c>
      <c r="G286" s="176"/>
      <c r="H286" s="176">
        <v>1</v>
      </c>
      <c r="I286" s="176"/>
      <c r="J286" s="176"/>
      <c r="K286" s="176"/>
      <c r="L286" s="176">
        <v>1</v>
      </c>
      <c r="M286" s="176"/>
      <c r="N286" s="176">
        <v>2</v>
      </c>
      <c r="O286" s="177">
        <f t="shared" si="4"/>
        <v>5</v>
      </c>
    </row>
    <row r="287" spans="1:15" x14ac:dyDescent="0.15">
      <c r="A287" s="171" t="s">
        <v>1333</v>
      </c>
      <c r="B287" s="175" t="s">
        <v>1334</v>
      </c>
      <c r="C287" s="176">
        <v>1</v>
      </c>
      <c r="D287" s="176">
        <v>10</v>
      </c>
      <c r="E287" s="176"/>
      <c r="F287" s="176"/>
      <c r="G287" s="176"/>
      <c r="H287" s="176"/>
      <c r="I287" s="176"/>
      <c r="J287" s="176"/>
      <c r="K287" s="176"/>
      <c r="L287" s="176"/>
      <c r="M287" s="176"/>
      <c r="N287" s="176"/>
      <c r="O287" s="177">
        <f t="shared" si="4"/>
        <v>11</v>
      </c>
    </row>
    <row r="288" spans="1:15" x14ac:dyDescent="0.15">
      <c r="A288" s="171" t="s">
        <v>1335</v>
      </c>
      <c r="B288" s="175" t="s">
        <v>1336</v>
      </c>
      <c r="C288" s="176"/>
      <c r="D288" s="176">
        <v>2</v>
      </c>
      <c r="E288" s="176"/>
      <c r="F288" s="176"/>
      <c r="G288" s="176"/>
      <c r="H288" s="176"/>
      <c r="I288" s="176"/>
      <c r="J288" s="176"/>
      <c r="K288" s="176"/>
      <c r="L288" s="176"/>
      <c r="M288" s="176"/>
      <c r="N288" s="176"/>
      <c r="O288" s="177">
        <f t="shared" si="4"/>
        <v>2</v>
      </c>
    </row>
    <row r="289" spans="1:15" x14ac:dyDescent="0.15">
      <c r="A289" s="171" t="s">
        <v>1337</v>
      </c>
      <c r="B289" s="175" t="s">
        <v>1338</v>
      </c>
      <c r="C289" s="176"/>
      <c r="D289" s="176"/>
      <c r="E289" s="176">
        <v>2</v>
      </c>
      <c r="F289" s="176"/>
      <c r="G289" s="176"/>
      <c r="H289" s="176"/>
      <c r="I289" s="176"/>
      <c r="J289" s="176"/>
      <c r="K289" s="176"/>
      <c r="L289" s="176"/>
      <c r="M289" s="176"/>
      <c r="N289" s="176"/>
      <c r="O289" s="177">
        <f t="shared" si="4"/>
        <v>2</v>
      </c>
    </row>
    <row r="290" spans="1:15" x14ac:dyDescent="0.15">
      <c r="A290" s="171" t="s">
        <v>1339</v>
      </c>
      <c r="B290" s="175" t="s">
        <v>1340</v>
      </c>
      <c r="C290" s="176"/>
      <c r="D290" s="176"/>
      <c r="E290" s="176">
        <v>2</v>
      </c>
      <c r="F290" s="176"/>
      <c r="G290" s="176"/>
      <c r="H290" s="176"/>
      <c r="I290" s="176"/>
      <c r="J290" s="176"/>
      <c r="K290" s="176"/>
      <c r="L290" s="176"/>
      <c r="M290" s="176"/>
      <c r="N290" s="176"/>
      <c r="O290" s="177">
        <f t="shared" si="4"/>
        <v>2</v>
      </c>
    </row>
    <row r="291" spans="1:15" x14ac:dyDescent="0.15">
      <c r="A291" s="171" t="s">
        <v>1341</v>
      </c>
      <c r="B291" s="175" t="s">
        <v>1342</v>
      </c>
      <c r="C291" s="176"/>
      <c r="D291" s="176"/>
      <c r="E291" s="176">
        <v>2</v>
      </c>
      <c r="F291" s="176"/>
      <c r="G291" s="176"/>
      <c r="H291" s="176"/>
      <c r="I291" s="176"/>
      <c r="J291" s="176"/>
      <c r="K291" s="176"/>
      <c r="L291" s="176"/>
      <c r="M291" s="176"/>
      <c r="N291" s="176"/>
      <c r="O291" s="177">
        <f t="shared" si="4"/>
        <v>2</v>
      </c>
    </row>
    <row r="292" spans="1:15" x14ac:dyDescent="0.15">
      <c r="A292" s="171" t="s">
        <v>1343</v>
      </c>
      <c r="B292" s="175" t="s">
        <v>1344</v>
      </c>
      <c r="C292" s="176"/>
      <c r="D292" s="176"/>
      <c r="E292" s="176">
        <v>2</v>
      </c>
      <c r="F292" s="176"/>
      <c r="G292" s="176"/>
      <c r="H292" s="176"/>
      <c r="I292" s="176"/>
      <c r="J292" s="176"/>
      <c r="K292" s="176"/>
      <c r="L292" s="176"/>
      <c r="M292" s="176"/>
      <c r="N292" s="176"/>
      <c r="O292" s="177">
        <f t="shared" si="4"/>
        <v>2</v>
      </c>
    </row>
    <row r="293" spans="1:15" x14ac:dyDescent="0.15">
      <c r="A293" s="171" t="s">
        <v>1345</v>
      </c>
      <c r="B293" s="175" t="s">
        <v>1346</v>
      </c>
      <c r="C293" s="176"/>
      <c r="D293" s="176"/>
      <c r="E293" s="176">
        <v>1</v>
      </c>
      <c r="F293" s="176"/>
      <c r="G293" s="176"/>
      <c r="H293" s="176"/>
      <c r="I293" s="176"/>
      <c r="J293" s="176"/>
      <c r="K293" s="176"/>
      <c r="L293" s="176"/>
      <c r="M293" s="176"/>
      <c r="N293" s="176"/>
      <c r="O293" s="177">
        <f t="shared" si="4"/>
        <v>1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403"/>
  <sheetViews>
    <sheetView view="pageBreakPreview" topLeftCell="A216" zoomScale="150" zoomScaleNormal="130" zoomScaleSheetLayoutView="150" zoomScalePageLayoutView="87" workbookViewId="0">
      <selection activeCell="B220" sqref="B220"/>
    </sheetView>
  </sheetViews>
  <sheetFormatPr defaultColWidth="7.375" defaultRowHeight="13.5" customHeight="1" x14ac:dyDescent="0.15"/>
  <cols>
    <col min="1" max="1" width="8.375" style="37" customWidth="1"/>
    <col min="2" max="2" width="53.25" style="37" customWidth="1"/>
    <col min="3" max="3" width="8.125" style="37" customWidth="1"/>
    <col min="4" max="4" width="5.75" style="41" customWidth="1"/>
    <col min="5" max="5" width="8.625" style="41" customWidth="1"/>
    <col min="6" max="6" width="10.625" style="41" customWidth="1"/>
    <col min="7" max="8" width="12.75" style="37" customWidth="1"/>
    <col min="9" max="9" width="8.875" style="37" customWidth="1"/>
    <col min="10" max="16384" width="7.375" style="37"/>
  </cols>
  <sheetData>
    <row r="1" spans="1:8" ht="24" customHeight="1" x14ac:dyDescent="0.15">
      <c r="A1" s="265"/>
      <c r="B1" s="265"/>
      <c r="C1" s="35"/>
      <c r="D1" s="36"/>
      <c r="E1" s="37"/>
      <c r="F1" s="37"/>
      <c r="G1" s="38"/>
      <c r="H1" s="39"/>
    </row>
    <row r="2" spans="1:8" ht="14.25" customHeight="1" x14ac:dyDescent="0.15">
      <c r="A2" s="266" t="s">
        <v>241</v>
      </c>
      <c r="B2" s="266"/>
      <c r="C2" s="266"/>
      <c r="D2" s="266"/>
      <c r="E2" s="266"/>
      <c r="F2" s="266"/>
      <c r="G2" s="266"/>
      <c r="H2" s="40"/>
    </row>
    <row r="3" spans="1:8" ht="14.25" customHeight="1" x14ac:dyDescent="0.15">
      <c r="A3" s="266"/>
      <c r="B3" s="266"/>
      <c r="C3" s="266"/>
      <c r="D3" s="266"/>
      <c r="E3" s="266"/>
      <c r="F3" s="266"/>
      <c r="G3" s="266"/>
      <c r="H3" s="40"/>
    </row>
    <row r="4" spans="1:8" ht="14.25" customHeight="1" x14ac:dyDescent="0.15">
      <c r="A4" s="266"/>
      <c r="B4" s="266"/>
      <c r="C4" s="266"/>
      <c r="D4" s="266"/>
      <c r="E4" s="266"/>
      <c r="F4" s="266"/>
      <c r="G4" s="266"/>
      <c r="H4" s="40"/>
    </row>
    <row r="5" spans="1:8" ht="8.25" customHeight="1" thickBot="1" x14ac:dyDescent="0.2">
      <c r="H5" s="40"/>
    </row>
    <row r="6" spans="1:8" ht="14.25" customHeight="1" thickBot="1" x14ac:dyDescent="0.2">
      <c r="A6" s="42" t="s">
        <v>0</v>
      </c>
      <c r="B6" s="43" t="s">
        <v>1</v>
      </c>
      <c r="C6" s="44" t="s">
        <v>2</v>
      </c>
      <c r="D6" s="45" t="s">
        <v>3</v>
      </c>
      <c r="E6" s="46" t="s">
        <v>4</v>
      </c>
      <c r="F6" s="46" t="s">
        <v>5</v>
      </c>
      <c r="G6" s="44" t="s">
        <v>6</v>
      </c>
      <c r="H6" s="46" t="s">
        <v>156</v>
      </c>
    </row>
    <row r="7" spans="1:8" ht="16.5" customHeight="1" x14ac:dyDescent="0.15">
      <c r="A7" s="47" t="s">
        <v>7</v>
      </c>
      <c r="B7" s="48" t="s">
        <v>8</v>
      </c>
      <c r="C7" s="49" t="s">
        <v>9</v>
      </c>
      <c r="D7" s="50">
        <v>7</v>
      </c>
      <c r="E7" s="130">
        <v>2500</v>
      </c>
      <c r="F7" s="51">
        <f>D7*E7</f>
        <v>17500</v>
      </c>
      <c r="G7" s="52">
        <v>2000</v>
      </c>
      <c r="H7" s="53"/>
    </row>
    <row r="8" spans="1:8" ht="16.5" customHeight="1" x14ac:dyDescent="0.15">
      <c r="A8" s="54"/>
      <c r="B8" s="55" t="s">
        <v>10</v>
      </c>
      <c r="C8" s="56" t="s">
        <v>9</v>
      </c>
      <c r="D8" s="57">
        <v>7</v>
      </c>
      <c r="E8" s="129">
        <v>3900</v>
      </c>
      <c r="F8" s="58">
        <f>D8*E8</f>
        <v>27300</v>
      </c>
      <c r="G8" s="59">
        <v>6200</v>
      </c>
      <c r="H8" s="60"/>
    </row>
    <row r="9" spans="1:8" ht="16.5" customHeight="1" x14ac:dyDescent="0.15">
      <c r="A9" s="54"/>
      <c r="B9" s="55" t="s">
        <v>11</v>
      </c>
      <c r="C9" s="56" t="s">
        <v>9</v>
      </c>
      <c r="D9" s="57">
        <v>9</v>
      </c>
      <c r="E9" s="129">
        <v>2730</v>
      </c>
      <c r="F9" s="61">
        <f t="shared" ref="F9:F61" si="0">D9*E9</f>
        <v>24570</v>
      </c>
      <c r="G9" s="59">
        <v>2100</v>
      </c>
      <c r="H9" s="60"/>
    </row>
    <row r="10" spans="1:8" ht="16.5" customHeight="1" x14ac:dyDescent="0.15">
      <c r="A10" s="54"/>
      <c r="B10" s="62" t="s">
        <v>12</v>
      </c>
      <c r="C10" s="56" t="s">
        <v>13</v>
      </c>
      <c r="D10" s="63">
        <v>9</v>
      </c>
      <c r="E10" s="129">
        <v>3600</v>
      </c>
      <c r="F10" s="58">
        <f t="shared" si="0"/>
        <v>32400</v>
      </c>
      <c r="G10" s="59"/>
      <c r="H10" s="60"/>
    </row>
    <row r="11" spans="1:8" s="67" customFormat="1" ht="16.5" customHeight="1" x14ac:dyDescent="0.15">
      <c r="A11" s="64"/>
      <c r="B11" s="65" t="s">
        <v>14</v>
      </c>
      <c r="C11" s="56" t="s">
        <v>15</v>
      </c>
      <c r="D11" s="57">
        <v>2</v>
      </c>
      <c r="E11" s="129">
        <v>3500</v>
      </c>
      <c r="F11" s="61">
        <f t="shared" si="0"/>
        <v>7000</v>
      </c>
      <c r="G11" s="66"/>
      <c r="H11" s="60"/>
    </row>
    <row r="12" spans="1:8" s="67" customFormat="1" ht="16.5" customHeight="1" x14ac:dyDescent="0.15">
      <c r="A12" s="64"/>
      <c r="B12" s="62" t="s">
        <v>232</v>
      </c>
      <c r="C12" s="56" t="s">
        <v>15</v>
      </c>
      <c r="D12" s="57">
        <v>7</v>
      </c>
      <c r="E12" s="129">
        <v>2800</v>
      </c>
      <c r="F12" s="58">
        <f t="shared" si="0"/>
        <v>19600</v>
      </c>
      <c r="G12" s="66"/>
      <c r="H12" s="60"/>
    </row>
    <row r="13" spans="1:8" s="67" customFormat="1" ht="16.5" customHeight="1" x14ac:dyDescent="0.15">
      <c r="A13" s="64"/>
      <c r="B13" s="65" t="s">
        <v>16</v>
      </c>
      <c r="C13" s="56" t="s">
        <v>15</v>
      </c>
      <c r="D13" s="57">
        <v>14</v>
      </c>
      <c r="E13" s="129">
        <v>3100</v>
      </c>
      <c r="F13" s="61">
        <f t="shared" si="0"/>
        <v>43400</v>
      </c>
      <c r="G13" s="66"/>
      <c r="H13" s="60"/>
    </row>
    <row r="14" spans="1:8" ht="16.5" customHeight="1" x14ac:dyDescent="0.15">
      <c r="A14" s="54"/>
      <c r="B14" s="55" t="s">
        <v>17</v>
      </c>
      <c r="C14" s="56" t="s">
        <v>9</v>
      </c>
      <c r="D14" s="57">
        <v>8</v>
      </c>
      <c r="E14" s="129">
        <v>3500</v>
      </c>
      <c r="F14" s="58">
        <f t="shared" si="0"/>
        <v>28000</v>
      </c>
      <c r="G14" s="59">
        <v>3400</v>
      </c>
      <c r="H14" s="60"/>
    </row>
    <row r="15" spans="1:8" ht="16.5" customHeight="1" x14ac:dyDescent="0.15">
      <c r="A15" s="54"/>
      <c r="B15" s="55" t="s">
        <v>18</v>
      </c>
      <c r="C15" s="56" t="s">
        <v>9</v>
      </c>
      <c r="D15" s="57">
        <v>3</v>
      </c>
      <c r="E15" s="129">
        <v>6500</v>
      </c>
      <c r="F15" s="61">
        <f t="shared" si="0"/>
        <v>19500</v>
      </c>
      <c r="G15" s="68">
        <v>3400</v>
      </c>
      <c r="H15" s="60"/>
    </row>
    <row r="16" spans="1:8" ht="16.5" customHeight="1" x14ac:dyDescent="0.15">
      <c r="A16" s="54"/>
      <c r="B16" s="55" t="s">
        <v>19</v>
      </c>
      <c r="C16" s="56" t="s">
        <v>9</v>
      </c>
      <c r="D16" s="57">
        <v>1</v>
      </c>
      <c r="E16" s="129">
        <v>3300</v>
      </c>
      <c r="F16" s="58">
        <f t="shared" si="0"/>
        <v>3300</v>
      </c>
      <c r="G16" s="59">
        <v>2900</v>
      </c>
      <c r="H16" s="60"/>
    </row>
    <row r="17" spans="1:8" ht="16.5" customHeight="1" x14ac:dyDescent="0.15">
      <c r="A17" s="54"/>
      <c r="B17" s="55" t="s">
        <v>20</v>
      </c>
      <c r="C17" s="56" t="s">
        <v>9</v>
      </c>
      <c r="D17" s="57">
        <v>1</v>
      </c>
      <c r="E17" s="129">
        <v>3300</v>
      </c>
      <c r="F17" s="61">
        <f t="shared" si="0"/>
        <v>3300</v>
      </c>
      <c r="G17" s="59">
        <v>2900</v>
      </c>
      <c r="H17" s="60"/>
    </row>
    <row r="18" spans="1:8" ht="16.5" customHeight="1" x14ac:dyDescent="0.15">
      <c r="A18" s="54"/>
      <c r="B18" s="55" t="s">
        <v>21</v>
      </c>
      <c r="C18" s="56" t="s">
        <v>9</v>
      </c>
      <c r="D18" s="57">
        <v>1</v>
      </c>
      <c r="E18" s="129">
        <v>3300</v>
      </c>
      <c r="F18" s="58">
        <f t="shared" si="0"/>
        <v>3300</v>
      </c>
      <c r="G18" s="59">
        <v>2900</v>
      </c>
      <c r="H18" s="60"/>
    </row>
    <row r="19" spans="1:8" ht="16.5" customHeight="1" x14ac:dyDescent="0.15">
      <c r="A19" s="54"/>
      <c r="B19" s="55" t="s">
        <v>22</v>
      </c>
      <c r="C19" s="56" t="s">
        <v>23</v>
      </c>
      <c r="D19" s="57">
        <v>7</v>
      </c>
      <c r="E19" s="129">
        <v>2084</v>
      </c>
      <c r="F19" s="61">
        <f t="shared" si="0"/>
        <v>14588</v>
      </c>
      <c r="G19" s="69">
        <v>14.9</v>
      </c>
      <c r="H19" s="60"/>
    </row>
    <row r="20" spans="1:8" ht="16.5" customHeight="1" x14ac:dyDescent="0.15">
      <c r="A20" s="54"/>
      <c r="B20" s="55" t="s">
        <v>24</v>
      </c>
      <c r="C20" s="56" t="s">
        <v>23</v>
      </c>
      <c r="D20" s="57">
        <v>4</v>
      </c>
      <c r="E20" s="129">
        <v>2284</v>
      </c>
      <c r="F20" s="58">
        <f t="shared" si="0"/>
        <v>9136</v>
      </c>
      <c r="G20" s="69">
        <v>12.9</v>
      </c>
      <c r="H20" s="60"/>
    </row>
    <row r="21" spans="1:8" ht="16.5" customHeight="1" x14ac:dyDescent="0.15">
      <c r="A21" s="54"/>
      <c r="B21" s="55" t="s">
        <v>25</v>
      </c>
      <c r="C21" s="56" t="s">
        <v>15</v>
      </c>
      <c r="D21" s="57">
        <v>30</v>
      </c>
      <c r="E21" s="129">
        <v>1045</v>
      </c>
      <c r="F21" s="61">
        <f t="shared" si="0"/>
        <v>31350</v>
      </c>
      <c r="G21" s="69">
        <v>14.4</v>
      </c>
      <c r="H21" s="60"/>
    </row>
    <row r="22" spans="1:8" ht="16.5" customHeight="1" x14ac:dyDescent="0.15">
      <c r="A22" s="54"/>
      <c r="B22" s="55" t="s">
        <v>26</v>
      </c>
      <c r="C22" s="56" t="s">
        <v>15</v>
      </c>
      <c r="D22" s="57">
        <v>10</v>
      </c>
      <c r="E22" s="129">
        <v>1115</v>
      </c>
      <c r="F22" s="58">
        <f t="shared" si="0"/>
        <v>11150</v>
      </c>
      <c r="G22" s="69"/>
      <c r="H22" s="60"/>
    </row>
    <row r="23" spans="1:8" ht="16.5" customHeight="1" x14ac:dyDescent="0.15">
      <c r="A23" s="54"/>
      <c r="B23" s="55" t="s">
        <v>233</v>
      </c>
      <c r="C23" s="56" t="s">
        <v>51</v>
      </c>
      <c r="D23" s="57">
        <v>96</v>
      </c>
      <c r="E23" s="129">
        <v>2200</v>
      </c>
      <c r="F23" s="61">
        <f t="shared" si="0"/>
        <v>211200</v>
      </c>
      <c r="G23" s="69"/>
      <c r="H23" s="60"/>
    </row>
    <row r="24" spans="1:8" ht="16.5" customHeight="1" x14ac:dyDescent="0.15">
      <c r="A24" s="54"/>
      <c r="B24" s="55" t="s">
        <v>234</v>
      </c>
      <c r="C24" s="56" t="s">
        <v>51</v>
      </c>
      <c r="D24" s="57">
        <v>24</v>
      </c>
      <c r="E24" s="129">
        <v>2010</v>
      </c>
      <c r="F24" s="58">
        <f t="shared" si="0"/>
        <v>48240</v>
      </c>
      <c r="G24" s="69"/>
      <c r="H24" s="60"/>
    </row>
    <row r="25" spans="1:8" ht="16.5" customHeight="1" x14ac:dyDescent="0.15">
      <c r="A25" s="54"/>
      <c r="B25" s="55" t="s">
        <v>27</v>
      </c>
      <c r="C25" s="56" t="s">
        <v>13</v>
      </c>
      <c r="D25" s="57">
        <v>4</v>
      </c>
      <c r="E25" s="129">
        <v>450</v>
      </c>
      <c r="F25" s="61">
        <f t="shared" si="0"/>
        <v>1800</v>
      </c>
      <c r="G25" s="59"/>
      <c r="H25" s="60"/>
    </row>
    <row r="26" spans="1:8" ht="16.5" customHeight="1" x14ac:dyDescent="0.15">
      <c r="A26" s="54"/>
      <c r="B26" s="55" t="s">
        <v>28</v>
      </c>
      <c r="C26" s="56" t="s">
        <v>13</v>
      </c>
      <c r="D26" s="57">
        <v>1</v>
      </c>
      <c r="E26" s="129">
        <v>450</v>
      </c>
      <c r="F26" s="58">
        <f t="shared" si="0"/>
        <v>450</v>
      </c>
      <c r="G26" s="59"/>
      <c r="H26" s="60"/>
    </row>
    <row r="27" spans="1:8" ht="16.5" customHeight="1" x14ac:dyDescent="0.15">
      <c r="A27" s="54"/>
      <c r="B27" s="55" t="s">
        <v>29</v>
      </c>
      <c r="C27" s="56" t="s">
        <v>13</v>
      </c>
      <c r="D27" s="57">
        <v>1</v>
      </c>
      <c r="E27" s="129">
        <v>450</v>
      </c>
      <c r="F27" s="61">
        <f t="shared" si="0"/>
        <v>450</v>
      </c>
      <c r="G27" s="59"/>
      <c r="H27" s="60"/>
    </row>
    <row r="28" spans="1:8" ht="16.5" customHeight="1" x14ac:dyDescent="0.15">
      <c r="A28" s="54"/>
      <c r="B28" s="55" t="s">
        <v>30</v>
      </c>
      <c r="C28" s="56" t="s">
        <v>13</v>
      </c>
      <c r="D28" s="57">
        <v>1</v>
      </c>
      <c r="E28" s="129">
        <v>450</v>
      </c>
      <c r="F28" s="58">
        <f t="shared" si="0"/>
        <v>450</v>
      </c>
      <c r="G28" s="59"/>
      <c r="H28" s="60"/>
    </row>
    <row r="29" spans="1:8" ht="16.5" customHeight="1" x14ac:dyDescent="0.15">
      <c r="A29" s="54"/>
      <c r="B29" s="55" t="s">
        <v>31</v>
      </c>
      <c r="C29" s="56" t="s">
        <v>13</v>
      </c>
      <c r="D29" s="57">
        <v>1</v>
      </c>
      <c r="E29" s="129">
        <v>450</v>
      </c>
      <c r="F29" s="61">
        <f t="shared" si="0"/>
        <v>450</v>
      </c>
      <c r="G29" s="59"/>
      <c r="H29" s="60"/>
    </row>
    <row r="30" spans="1:8" ht="16.5" customHeight="1" x14ac:dyDescent="0.15">
      <c r="A30" s="54"/>
      <c r="B30" s="55" t="s">
        <v>32</v>
      </c>
      <c r="C30" s="56" t="s">
        <v>13</v>
      </c>
      <c r="D30" s="57">
        <v>1</v>
      </c>
      <c r="E30" s="129">
        <v>450</v>
      </c>
      <c r="F30" s="58">
        <f t="shared" si="0"/>
        <v>450</v>
      </c>
      <c r="G30" s="59"/>
      <c r="H30" s="60"/>
    </row>
    <row r="31" spans="1:8" ht="16.5" customHeight="1" x14ac:dyDescent="0.15">
      <c r="A31" s="54"/>
      <c r="B31" s="55" t="s">
        <v>33</v>
      </c>
      <c r="C31" s="56" t="s">
        <v>13</v>
      </c>
      <c r="D31" s="57">
        <v>4</v>
      </c>
      <c r="E31" s="129">
        <v>1400</v>
      </c>
      <c r="F31" s="61">
        <f t="shared" si="0"/>
        <v>5600</v>
      </c>
      <c r="G31" s="59"/>
      <c r="H31" s="60"/>
    </row>
    <row r="32" spans="1:8" ht="16.5" customHeight="1" x14ac:dyDescent="0.15">
      <c r="A32" s="54"/>
      <c r="B32" s="55" t="s">
        <v>263</v>
      </c>
      <c r="C32" s="56" t="s">
        <v>9</v>
      </c>
      <c r="D32" s="57">
        <v>18</v>
      </c>
      <c r="E32" s="129">
        <v>450</v>
      </c>
      <c r="F32" s="58">
        <f t="shared" si="0"/>
        <v>8100</v>
      </c>
      <c r="G32" s="59"/>
      <c r="H32" s="60"/>
    </row>
    <row r="33" spans="1:8" ht="16.5" customHeight="1" x14ac:dyDescent="0.15">
      <c r="A33" s="54"/>
      <c r="B33" s="55" t="s">
        <v>264</v>
      </c>
      <c r="C33" s="56" t="s">
        <v>13</v>
      </c>
      <c r="D33" s="57">
        <v>3</v>
      </c>
      <c r="E33" s="129">
        <v>420</v>
      </c>
      <c r="F33" s="61">
        <f t="shared" si="0"/>
        <v>1260</v>
      </c>
      <c r="G33" s="59"/>
      <c r="H33" s="60"/>
    </row>
    <row r="34" spans="1:8" ht="16.5" customHeight="1" x14ac:dyDescent="0.15">
      <c r="A34" s="54"/>
      <c r="B34" s="55" t="s">
        <v>265</v>
      </c>
      <c r="C34" s="56" t="s">
        <v>13</v>
      </c>
      <c r="D34" s="57">
        <v>4</v>
      </c>
      <c r="E34" s="129">
        <v>420</v>
      </c>
      <c r="F34" s="58">
        <f t="shared" si="0"/>
        <v>1680</v>
      </c>
      <c r="G34" s="59"/>
      <c r="H34" s="60"/>
    </row>
    <row r="35" spans="1:8" ht="16.5" customHeight="1" x14ac:dyDescent="0.15">
      <c r="A35" s="54"/>
      <c r="B35" s="55" t="s">
        <v>34</v>
      </c>
      <c r="C35" s="56" t="s">
        <v>13</v>
      </c>
      <c r="D35" s="57">
        <v>5</v>
      </c>
      <c r="E35" s="129">
        <v>420</v>
      </c>
      <c r="F35" s="61">
        <f t="shared" si="0"/>
        <v>2100</v>
      </c>
      <c r="G35" s="59"/>
      <c r="H35" s="60"/>
    </row>
    <row r="36" spans="1:8" ht="16.5" customHeight="1" x14ac:dyDescent="0.15">
      <c r="A36" s="54"/>
      <c r="B36" s="55" t="s">
        <v>35</v>
      </c>
      <c r="C36" s="56" t="s">
        <v>13</v>
      </c>
      <c r="D36" s="57">
        <v>4</v>
      </c>
      <c r="E36" s="129">
        <v>420</v>
      </c>
      <c r="F36" s="58">
        <f t="shared" si="0"/>
        <v>1680</v>
      </c>
      <c r="G36" s="59"/>
      <c r="H36" s="60"/>
    </row>
    <row r="37" spans="1:8" ht="16.5" customHeight="1" x14ac:dyDescent="0.15">
      <c r="A37" s="54"/>
      <c r="B37" s="55" t="s">
        <v>36</v>
      </c>
      <c r="C37" s="56" t="s">
        <v>13</v>
      </c>
      <c r="D37" s="57">
        <v>2</v>
      </c>
      <c r="E37" s="129">
        <v>420</v>
      </c>
      <c r="F37" s="61">
        <f t="shared" si="0"/>
        <v>840</v>
      </c>
      <c r="G37" s="59"/>
      <c r="H37" s="60"/>
    </row>
    <row r="38" spans="1:8" ht="16.5" customHeight="1" x14ac:dyDescent="0.15">
      <c r="A38" s="54"/>
      <c r="B38" s="55" t="s">
        <v>37</v>
      </c>
      <c r="C38" s="56" t="s">
        <v>13</v>
      </c>
      <c r="D38" s="57">
        <v>2</v>
      </c>
      <c r="E38" s="129">
        <v>1400</v>
      </c>
      <c r="F38" s="58">
        <f t="shared" si="0"/>
        <v>2800</v>
      </c>
      <c r="G38" s="59"/>
      <c r="H38" s="60"/>
    </row>
    <row r="39" spans="1:8" ht="16.5" customHeight="1" x14ac:dyDescent="0.15">
      <c r="A39" s="54"/>
      <c r="B39" s="55" t="s">
        <v>266</v>
      </c>
      <c r="C39" s="56" t="s">
        <v>13</v>
      </c>
      <c r="D39" s="57">
        <v>48</v>
      </c>
      <c r="E39" s="129">
        <v>620</v>
      </c>
      <c r="F39" s="61">
        <f t="shared" si="0"/>
        <v>29760</v>
      </c>
      <c r="G39" s="69">
        <v>22.2</v>
      </c>
      <c r="H39" s="60"/>
    </row>
    <row r="40" spans="1:8" ht="16.5" customHeight="1" x14ac:dyDescent="0.15">
      <c r="A40" s="54"/>
      <c r="B40" s="55" t="s">
        <v>39</v>
      </c>
      <c r="C40" s="56" t="s">
        <v>13</v>
      </c>
      <c r="D40" s="57">
        <v>7</v>
      </c>
      <c r="E40" s="129">
        <v>600</v>
      </c>
      <c r="F40" s="58">
        <f t="shared" si="0"/>
        <v>4200</v>
      </c>
      <c r="G40" s="69">
        <v>10.8</v>
      </c>
      <c r="H40" s="60"/>
    </row>
    <row r="41" spans="1:8" ht="16.5" customHeight="1" x14ac:dyDescent="0.15">
      <c r="A41" s="54"/>
      <c r="B41" s="55" t="s">
        <v>40</v>
      </c>
      <c r="C41" s="56" t="s">
        <v>13</v>
      </c>
      <c r="D41" s="57">
        <v>18</v>
      </c>
      <c r="E41" s="129">
        <v>600</v>
      </c>
      <c r="F41" s="61">
        <f t="shared" si="0"/>
        <v>10800</v>
      </c>
      <c r="G41" s="69">
        <v>10.8</v>
      </c>
      <c r="H41" s="60"/>
    </row>
    <row r="42" spans="1:8" ht="16.5" customHeight="1" x14ac:dyDescent="0.15">
      <c r="A42" s="54"/>
      <c r="B42" s="55" t="s">
        <v>41</v>
      </c>
      <c r="C42" s="56" t="s">
        <v>13</v>
      </c>
      <c r="D42" s="57">
        <v>16</v>
      </c>
      <c r="E42" s="129">
        <v>600</v>
      </c>
      <c r="F42" s="58">
        <f t="shared" si="0"/>
        <v>9600</v>
      </c>
      <c r="G42" s="69">
        <v>10.8</v>
      </c>
      <c r="H42" s="60"/>
    </row>
    <row r="43" spans="1:8" ht="16.5" customHeight="1" x14ac:dyDescent="0.15">
      <c r="A43" s="54"/>
      <c r="B43" s="55" t="s">
        <v>42</v>
      </c>
      <c r="C43" s="56" t="s">
        <v>13</v>
      </c>
      <c r="D43" s="57">
        <v>14</v>
      </c>
      <c r="E43" s="129">
        <v>600</v>
      </c>
      <c r="F43" s="61">
        <f t="shared" si="0"/>
        <v>8400</v>
      </c>
      <c r="G43" s="69">
        <v>10.8</v>
      </c>
      <c r="H43" s="60"/>
    </row>
    <row r="44" spans="1:8" ht="16.5" customHeight="1" x14ac:dyDescent="0.15">
      <c r="A44" s="54"/>
      <c r="B44" s="55" t="s">
        <v>43</v>
      </c>
      <c r="C44" s="56" t="s">
        <v>13</v>
      </c>
      <c r="D44" s="57">
        <v>8</v>
      </c>
      <c r="E44" s="129">
        <v>600</v>
      </c>
      <c r="F44" s="58">
        <f t="shared" si="0"/>
        <v>4800</v>
      </c>
      <c r="G44" s="69">
        <v>10.8</v>
      </c>
      <c r="H44" s="60"/>
    </row>
    <row r="45" spans="1:8" ht="16.5" customHeight="1" x14ac:dyDescent="0.15">
      <c r="A45" s="54"/>
      <c r="B45" s="55" t="s">
        <v>44</v>
      </c>
      <c r="C45" s="56" t="s">
        <v>51</v>
      </c>
      <c r="D45" s="57">
        <v>9</v>
      </c>
      <c r="E45" s="129">
        <v>3400</v>
      </c>
      <c r="F45" s="61">
        <f t="shared" si="0"/>
        <v>30600</v>
      </c>
      <c r="G45" s="69"/>
      <c r="H45" s="60"/>
    </row>
    <row r="46" spans="1:8" ht="16.5" customHeight="1" x14ac:dyDescent="0.15">
      <c r="A46" s="54"/>
      <c r="B46" s="55" t="s">
        <v>45</v>
      </c>
      <c r="C46" s="56" t="s">
        <v>13</v>
      </c>
      <c r="D46" s="57">
        <v>16</v>
      </c>
      <c r="E46" s="129">
        <v>680</v>
      </c>
      <c r="F46" s="61">
        <f t="shared" si="0"/>
        <v>10880</v>
      </c>
      <c r="G46" s="69"/>
      <c r="H46" s="60"/>
    </row>
    <row r="47" spans="1:8" ht="16.5" customHeight="1" x14ac:dyDescent="0.15">
      <c r="A47" s="54"/>
      <c r="B47" s="55" t="s">
        <v>46</v>
      </c>
      <c r="C47" s="56" t="s">
        <v>13</v>
      </c>
      <c r="D47" s="57">
        <v>8</v>
      </c>
      <c r="E47" s="129">
        <v>660</v>
      </c>
      <c r="F47" s="58">
        <f t="shared" si="0"/>
        <v>5280</v>
      </c>
      <c r="G47" s="69"/>
      <c r="H47" s="60"/>
    </row>
    <row r="48" spans="1:8" ht="16.5" customHeight="1" x14ac:dyDescent="0.15">
      <c r="A48" s="54"/>
      <c r="B48" s="55" t="s">
        <v>47</v>
      </c>
      <c r="C48" s="56" t="s">
        <v>13</v>
      </c>
      <c r="D48" s="57">
        <v>8</v>
      </c>
      <c r="E48" s="129">
        <v>660</v>
      </c>
      <c r="F48" s="61">
        <f t="shared" si="0"/>
        <v>5280</v>
      </c>
      <c r="G48" s="69"/>
      <c r="H48" s="60"/>
    </row>
    <row r="49" spans="1:8" ht="16.5" customHeight="1" x14ac:dyDescent="0.15">
      <c r="A49" s="54"/>
      <c r="B49" s="55" t="s">
        <v>48</v>
      </c>
      <c r="C49" s="56" t="s">
        <v>13</v>
      </c>
      <c r="D49" s="57">
        <v>8</v>
      </c>
      <c r="E49" s="129">
        <v>660</v>
      </c>
      <c r="F49" s="58">
        <f t="shared" si="0"/>
        <v>5280</v>
      </c>
      <c r="G49" s="69"/>
      <c r="H49" s="60"/>
    </row>
    <row r="50" spans="1:8" ht="16.5" customHeight="1" x14ac:dyDescent="0.15">
      <c r="A50" s="54"/>
      <c r="B50" s="62" t="s">
        <v>49</v>
      </c>
      <c r="C50" s="56" t="s">
        <v>13</v>
      </c>
      <c r="D50" s="63">
        <v>5</v>
      </c>
      <c r="E50" s="129">
        <v>660</v>
      </c>
      <c r="F50" s="61">
        <f t="shared" si="0"/>
        <v>3300</v>
      </c>
      <c r="G50" s="70"/>
      <c r="H50" s="60"/>
    </row>
    <row r="51" spans="1:8" ht="16.5" customHeight="1" x14ac:dyDescent="0.15">
      <c r="A51" s="54"/>
      <c r="B51" s="55" t="s">
        <v>50</v>
      </c>
      <c r="C51" s="56" t="s">
        <v>13</v>
      </c>
      <c r="D51" s="57">
        <v>4</v>
      </c>
      <c r="E51" s="129">
        <v>660</v>
      </c>
      <c r="F51" s="58">
        <f t="shared" si="0"/>
        <v>2640</v>
      </c>
      <c r="G51" s="69"/>
      <c r="H51" s="60"/>
    </row>
    <row r="52" spans="1:8" ht="16.5" customHeight="1" x14ac:dyDescent="0.15">
      <c r="A52" s="54"/>
      <c r="B52" s="55" t="s">
        <v>235</v>
      </c>
      <c r="C52" s="56" t="s">
        <v>51</v>
      </c>
      <c r="D52" s="57">
        <v>12</v>
      </c>
      <c r="E52" s="129">
        <v>1436</v>
      </c>
      <c r="F52" s="61">
        <f t="shared" si="0"/>
        <v>17232</v>
      </c>
      <c r="G52" s="69"/>
      <c r="H52" s="60"/>
    </row>
    <row r="53" spans="1:8" ht="16.5" customHeight="1" x14ac:dyDescent="0.15">
      <c r="A53" s="54"/>
      <c r="B53" s="55" t="s">
        <v>236</v>
      </c>
      <c r="C53" s="56" t="s">
        <v>51</v>
      </c>
      <c r="D53" s="57">
        <v>3</v>
      </c>
      <c r="E53" s="129">
        <v>1526</v>
      </c>
      <c r="F53" s="58">
        <f t="shared" si="0"/>
        <v>4578</v>
      </c>
      <c r="G53" s="69"/>
      <c r="H53" s="60"/>
    </row>
    <row r="54" spans="1:8" ht="16.5" customHeight="1" x14ac:dyDescent="0.15">
      <c r="A54" s="54"/>
      <c r="B54" s="55" t="s">
        <v>238</v>
      </c>
      <c r="C54" s="56" t="s">
        <v>51</v>
      </c>
      <c r="D54" s="57">
        <v>2</v>
      </c>
      <c r="E54" s="129">
        <v>1526</v>
      </c>
      <c r="F54" s="61">
        <f t="shared" si="0"/>
        <v>3052</v>
      </c>
      <c r="G54" s="69"/>
      <c r="H54" s="60"/>
    </row>
    <row r="55" spans="1:8" ht="16.5" customHeight="1" x14ac:dyDescent="0.15">
      <c r="A55" s="54"/>
      <c r="B55" s="55" t="s">
        <v>239</v>
      </c>
      <c r="C55" s="56" t="s">
        <v>51</v>
      </c>
      <c r="D55" s="57">
        <v>2</v>
      </c>
      <c r="E55" s="129">
        <v>1526</v>
      </c>
      <c r="F55" s="58">
        <f t="shared" si="0"/>
        <v>3052</v>
      </c>
      <c r="G55" s="69"/>
      <c r="H55" s="60"/>
    </row>
    <row r="56" spans="1:8" ht="16.5" customHeight="1" x14ac:dyDescent="0.15">
      <c r="A56" s="54"/>
      <c r="B56" s="55" t="s">
        <v>240</v>
      </c>
      <c r="C56" s="56" t="s">
        <v>51</v>
      </c>
      <c r="D56" s="57">
        <v>2</v>
      </c>
      <c r="E56" s="129">
        <v>1526</v>
      </c>
      <c r="F56" s="61">
        <f t="shared" si="0"/>
        <v>3052</v>
      </c>
      <c r="G56" s="69"/>
      <c r="H56" s="60"/>
    </row>
    <row r="57" spans="1:8" ht="16.5" customHeight="1" thickBot="1" x14ac:dyDescent="0.2">
      <c r="A57" s="54"/>
      <c r="B57" s="55" t="s">
        <v>237</v>
      </c>
      <c r="C57" s="56" t="s">
        <v>51</v>
      </c>
      <c r="D57" s="57">
        <v>10</v>
      </c>
      <c r="E57" s="129">
        <v>5160</v>
      </c>
      <c r="F57" s="58">
        <f t="shared" si="0"/>
        <v>51600</v>
      </c>
      <c r="G57" s="69"/>
      <c r="H57" s="60"/>
    </row>
    <row r="58" spans="1:8" ht="16.5" customHeight="1" x14ac:dyDescent="0.15">
      <c r="A58" s="47" t="s">
        <v>52</v>
      </c>
      <c r="B58" s="75" t="s">
        <v>53</v>
      </c>
      <c r="C58" s="49" t="s">
        <v>9</v>
      </c>
      <c r="D58" s="76">
        <v>6</v>
      </c>
      <c r="E58" s="130">
        <v>2700</v>
      </c>
      <c r="F58" s="51">
        <f t="shared" si="0"/>
        <v>16200</v>
      </c>
      <c r="G58" s="77" t="s">
        <v>54</v>
      </c>
      <c r="H58" s="53"/>
    </row>
    <row r="59" spans="1:8" ht="16.5" customHeight="1" x14ac:dyDescent="0.15">
      <c r="A59" s="78"/>
      <c r="B59" s="55" t="s">
        <v>55</v>
      </c>
      <c r="C59" s="56" t="s">
        <v>9</v>
      </c>
      <c r="D59" s="57">
        <v>16</v>
      </c>
      <c r="E59" s="129">
        <v>3700</v>
      </c>
      <c r="F59" s="58">
        <f t="shared" si="0"/>
        <v>59200</v>
      </c>
      <c r="G59" s="79" t="s">
        <v>56</v>
      </c>
      <c r="H59" s="60"/>
    </row>
    <row r="60" spans="1:8" ht="16.5" customHeight="1" x14ac:dyDescent="0.15">
      <c r="A60" s="78"/>
      <c r="B60" s="55" t="s">
        <v>57</v>
      </c>
      <c r="C60" s="56" t="s">
        <v>15</v>
      </c>
      <c r="D60" s="57">
        <v>2</v>
      </c>
      <c r="E60" s="129">
        <v>3700</v>
      </c>
      <c r="F60" s="58">
        <f t="shared" si="0"/>
        <v>7400</v>
      </c>
      <c r="G60" s="79" t="s">
        <v>56</v>
      </c>
      <c r="H60" s="60"/>
    </row>
    <row r="61" spans="1:8" ht="16.5" customHeight="1" x14ac:dyDescent="0.15">
      <c r="A61" s="78"/>
      <c r="B61" s="55" t="s">
        <v>58</v>
      </c>
      <c r="C61" s="56" t="s">
        <v>9</v>
      </c>
      <c r="D61" s="57">
        <v>2</v>
      </c>
      <c r="E61" s="129">
        <v>3700</v>
      </c>
      <c r="F61" s="58">
        <f t="shared" si="0"/>
        <v>7400</v>
      </c>
      <c r="G61" s="79" t="s">
        <v>56</v>
      </c>
      <c r="H61" s="60"/>
    </row>
    <row r="62" spans="1:8" ht="16.5" customHeight="1" x14ac:dyDescent="0.15">
      <c r="A62" s="78"/>
      <c r="B62" s="55" t="s">
        <v>59</v>
      </c>
      <c r="C62" s="56" t="s">
        <v>9</v>
      </c>
      <c r="D62" s="57">
        <v>2</v>
      </c>
      <c r="E62" s="129">
        <v>3700</v>
      </c>
      <c r="F62" s="58">
        <f t="shared" ref="F62:F125" si="1">D62*E62</f>
        <v>7400</v>
      </c>
      <c r="G62" s="79" t="s">
        <v>56</v>
      </c>
      <c r="H62" s="60"/>
    </row>
    <row r="63" spans="1:8" ht="16.5" customHeight="1" x14ac:dyDescent="0.15">
      <c r="A63" s="78"/>
      <c r="B63" s="55" t="s">
        <v>60</v>
      </c>
      <c r="C63" s="56" t="s">
        <v>23</v>
      </c>
      <c r="D63" s="57">
        <v>8</v>
      </c>
      <c r="E63" s="129">
        <v>17448</v>
      </c>
      <c r="F63" s="58">
        <f t="shared" si="1"/>
        <v>139584</v>
      </c>
      <c r="G63" s="68">
        <v>6300</v>
      </c>
      <c r="H63" s="60"/>
    </row>
    <row r="64" spans="1:8" ht="16.5" customHeight="1" x14ac:dyDescent="0.15">
      <c r="A64" s="78"/>
      <c r="B64" s="55" t="s">
        <v>61</v>
      </c>
      <c r="C64" s="56" t="s">
        <v>23</v>
      </c>
      <c r="D64" s="57">
        <v>5</v>
      </c>
      <c r="E64" s="129">
        <v>9550</v>
      </c>
      <c r="F64" s="58">
        <f t="shared" si="1"/>
        <v>47750</v>
      </c>
      <c r="G64" s="59">
        <v>6400</v>
      </c>
      <c r="H64" s="60"/>
    </row>
    <row r="65" spans="1:8" ht="16.5" customHeight="1" x14ac:dyDescent="0.15">
      <c r="A65" s="78"/>
      <c r="B65" s="55" t="s">
        <v>62</v>
      </c>
      <c r="C65" s="56" t="s">
        <v>23</v>
      </c>
      <c r="D65" s="57">
        <v>5</v>
      </c>
      <c r="E65" s="129">
        <v>9550</v>
      </c>
      <c r="F65" s="58">
        <f t="shared" si="1"/>
        <v>47750</v>
      </c>
      <c r="G65" s="59">
        <v>6400</v>
      </c>
      <c r="H65" s="60"/>
    </row>
    <row r="66" spans="1:8" ht="16.5" customHeight="1" x14ac:dyDescent="0.15">
      <c r="A66" s="78"/>
      <c r="B66" s="55" t="s">
        <v>63</v>
      </c>
      <c r="C66" s="56" t="s">
        <v>23</v>
      </c>
      <c r="D66" s="57">
        <v>5</v>
      </c>
      <c r="E66" s="129">
        <v>9550</v>
      </c>
      <c r="F66" s="58">
        <f t="shared" si="1"/>
        <v>47750</v>
      </c>
      <c r="G66" s="59">
        <v>6400</v>
      </c>
      <c r="H66" s="60"/>
    </row>
    <row r="67" spans="1:8" ht="24.75" customHeight="1" x14ac:dyDescent="0.15">
      <c r="A67" s="78"/>
      <c r="B67" s="55" t="s">
        <v>64</v>
      </c>
      <c r="C67" s="56" t="s">
        <v>23</v>
      </c>
      <c r="D67" s="57">
        <v>7</v>
      </c>
      <c r="E67" s="129">
        <v>2170</v>
      </c>
      <c r="F67" s="58">
        <f t="shared" si="1"/>
        <v>15190</v>
      </c>
      <c r="G67" s="80" t="s">
        <v>65</v>
      </c>
      <c r="H67" s="60"/>
    </row>
    <row r="68" spans="1:8" ht="16.5" customHeight="1" x14ac:dyDescent="0.15">
      <c r="A68" s="78"/>
      <c r="B68" s="55" t="s">
        <v>66</v>
      </c>
      <c r="C68" s="56" t="s">
        <v>23</v>
      </c>
      <c r="D68" s="57">
        <v>4</v>
      </c>
      <c r="E68" s="129">
        <v>17650</v>
      </c>
      <c r="F68" s="58">
        <f t="shared" si="1"/>
        <v>70600</v>
      </c>
      <c r="G68" s="80"/>
      <c r="H68" s="60"/>
    </row>
    <row r="69" spans="1:8" ht="16.5" customHeight="1" x14ac:dyDescent="0.15">
      <c r="A69" s="78"/>
      <c r="B69" s="55" t="s">
        <v>67</v>
      </c>
      <c r="C69" s="56" t="s">
        <v>23</v>
      </c>
      <c r="D69" s="57">
        <v>1</v>
      </c>
      <c r="E69" s="129">
        <v>17650</v>
      </c>
      <c r="F69" s="58">
        <f t="shared" si="1"/>
        <v>17650</v>
      </c>
      <c r="G69" s="80"/>
      <c r="H69" s="60"/>
    </row>
    <row r="70" spans="1:8" ht="16.5" customHeight="1" x14ac:dyDescent="0.15">
      <c r="A70" s="78"/>
      <c r="B70" s="55" t="s">
        <v>68</v>
      </c>
      <c r="C70" s="56" t="s">
        <v>23</v>
      </c>
      <c r="D70" s="57">
        <v>1</v>
      </c>
      <c r="E70" s="129">
        <v>17650</v>
      </c>
      <c r="F70" s="58">
        <f t="shared" si="1"/>
        <v>17650</v>
      </c>
      <c r="G70" s="80"/>
      <c r="H70" s="60"/>
    </row>
    <row r="71" spans="1:8" ht="16.5" customHeight="1" x14ac:dyDescent="0.15">
      <c r="A71" s="78"/>
      <c r="B71" s="55" t="s">
        <v>69</v>
      </c>
      <c r="C71" s="56" t="s">
        <v>23</v>
      </c>
      <c r="D71" s="57">
        <v>1</v>
      </c>
      <c r="E71" s="129">
        <v>17650</v>
      </c>
      <c r="F71" s="58">
        <f t="shared" si="1"/>
        <v>17650</v>
      </c>
      <c r="G71" s="80"/>
      <c r="H71" s="60"/>
    </row>
    <row r="72" spans="1:8" ht="16.5" customHeight="1" x14ac:dyDescent="0.15">
      <c r="A72" s="78"/>
      <c r="B72" s="55" t="s">
        <v>262</v>
      </c>
      <c r="C72" s="56" t="s">
        <v>51</v>
      </c>
      <c r="D72" s="57">
        <v>1</v>
      </c>
      <c r="E72" s="129">
        <v>7000</v>
      </c>
      <c r="F72" s="58">
        <f t="shared" si="1"/>
        <v>7000</v>
      </c>
      <c r="G72" s="80"/>
      <c r="H72" s="60"/>
    </row>
    <row r="73" spans="1:8" ht="16.5" customHeight="1" x14ac:dyDescent="0.15">
      <c r="A73" s="78"/>
      <c r="B73" s="55" t="s">
        <v>70</v>
      </c>
      <c r="C73" s="56" t="s">
        <v>51</v>
      </c>
      <c r="D73" s="57">
        <v>2</v>
      </c>
      <c r="E73" s="129">
        <v>11830</v>
      </c>
      <c r="F73" s="58">
        <f t="shared" si="1"/>
        <v>23660</v>
      </c>
      <c r="G73" s="59">
        <v>6500</v>
      </c>
      <c r="H73" s="60"/>
    </row>
    <row r="74" spans="1:8" ht="16.5" customHeight="1" x14ac:dyDescent="0.15">
      <c r="A74" s="78"/>
      <c r="B74" s="55" t="s">
        <v>71</v>
      </c>
      <c r="C74" s="56" t="s">
        <v>51</v>
      </c>
      <c r="D74" s="57">
        <v>1</v>
      </c>
      <c r="E74" s="129">
        <v>12520</v>
      </c>
      <c r="F74" s="58">
        <f t="shared" si="1"/>
        <v>12520</v>
      </c>
      <c r="G74" s="59">
        <v>6500</v>
      </c>
      <c r="H74" s="60"/>
    </row>
    <row r="75" spans="1:8" ht="16.5" customHeight="1" x14ac:dyDescent="0.15">
      <c r="A75" s="78"/>
      <c r="B75" s="55" t="s">
        <v>72</v>
      </c>
      <c r="C75" s="56" t="s">
        <v>51</v>
      </c>
      <c r="D75" s="57">
        <v>1</v>
      </c>
      <c r="E75" s="129">
        <v>12520</v>
      </c>
      <c r="F75" s="58">
        <f t="shared" si="1"/>
        <v>12520</v>
      </c>
      <c r="G75" s="59">
        <v>6500</v>
      </c>
      <c r="H75" s="60"/>
    </row>
    <row r="76" spans="1:8" ht="16.5" customHeight="1" x14ac:dyDescent="0.15">
      <c r="A76" s="78"/>
      <c r="B76" s="55" t="s">
        <v>73</v>
      </c>
      <c r="C76" s="56" t="s">
        <v>51</v>
      </c>
      <c r="D76" s="57">
        <v>1</v>
      </c>
      <c r="E76" s="129">
        <v>12520</v>
      </c>
      <c r="F76" s="58">
        <f t="shared" si="1"/>
        <v>12520</v>
      </c>
      <c r="G76" s="59">
        <v>6500</v>
      </c>
      <c r="H76" s="60"/>
    </row>
    <row r="77" spans="1:8" ht="16.5" customHeight="1" x14ac:dyDescent="0.15">
      <c r="A77" s="78"/>
      <c r="B77" s="55" t="s">
        <v>74</v>
      </c>
      <c r="C77" s="56" t="s">
        <v>23</v>
      </c>
      <c r="D77" s="57">
        <v>2</v>
      </c>
      <c r="E77" s="129">
        <v>2860</v>
      </c>
      <c r="F77" s="58">
        <f t="shared" si="1"/>
        <v>5720</v>
      </c>
      <c r="G77" s="59">
        <v>40000</v>
      </c>
      <c r="H77" s="60"/>
    </row>
    <row r="78" spans="1:8" ht="16.5" customHeight="1" x14ac:dyDescent="0.15">
      <c r="A78" s="64"/>
      <c r="B78" s="55" t="s">
        <v>184</v>
      </c>
      <c r="C78" s="56" t="s">
        <v>15</v>
      </c>
      <c r="D78" s="81">
        <v>2</v>
      </c>
      <c r="E78" s="129">
        <v>3000</v>
      </c>
      <c r="F78" s="58">
        <f t="shared" si="1"/>
        <v>6000</v>
      </c>
      <c r="G78" s="59">
        <v>6500</v>
      </c>
      <c r="H78" s="60"/>
    </row>
    <row r="79" spans="1:8" ht="16.5" customHeight="1" x14ac:dyDescent="0.15">
      <c r="A79" s="64"/>
      <c r="B79" s="55" t="s">
        <v>187</v>
      </c>
      <c r="C79" s="56" t="s">
        <v>15</v>
      </c>
      <c r="D79" s="81">
        <v>1</v>
      </c>
      <c r="E79" s="129">
        <v>3000</v>
      </c>
      <c r="F79" s="58">
        <f t="shared" si="1"/>
        <v>3000</v>
      </c>
      <c r="G79" s="59">
        <v>6500</v>
      </c>
      <c r="H79" s="60"/>
    </row>
    <row r="80" spans="1:8" ht="16.5" customHeight="1" x14ac:dyDescent="0.15">
      <c r="A80" s="64"/>
      <c r="B80" s="55" t="s">
        <v>186</v>
      </c>
      <c r="C80" s="56" t="s">
        <v>15</v>
      </c>
      <c r="D80" s="81">
        <v>1</v>
      </c>
      <c r="E80" s="129">
        <v>3000</v>
      </c>
      <c r="F80" s="58">
        <f t="shared" si="1"/>
        <v>3000</v>
      </c>
      <c r="G80" s="59">
        <v>6500</v>
      </c>
      <c r="H80" s="60"/>
    </row>
    <row r="81" spans="1:8" ht="16.5" customHeight="1" x14ac:dyDescent="0.15">
      <c r="A81" s="64"/>
      <c r="B81" s="55" t="s">
        <v>185</v>
      </c>
      <c r="C81" s="56" t="s">
        <v>15</v>
      </c>
      <c r="D81" s="81">
        <v>1</v>
      </c>
      <c r="E81" s="129">
        <v>3000</v>
      </c>
      <c r="F81" s="58">
        <f t="shared" si="1"/>
        <v>3000</v>
      </c>
      <c r="G81" s="59">
        <v>6500</v>
      </c>
      <c r="H81" s="60"/>
    </row>
    <row r="82" spans="1:8" ht="16.5" customHeight="1" x14ac:dyDescent="0.15">
      <c r="A82" s="64"/>
      <c r="B82" s="55" t="s">
        <v>75</v>
      </c>
      <c r="C82" s="56" t="s">
        <v>51</v>
      </c>
      <c r="D82" s="81">
        <v>3</v>
      </c>
      <c r="E82" s="129">
        <v>9552</v>
      </c>
      <c r="F82" s="58">
        <f t="shared" si="1"/>
        <v>28656</v>
      </c>
      <c r="G82" s="66"/>
      <c r="H82" s="60"/>
    </row>
    <row r="83" spans="1:8" ht="16.5" customHeight="1" x14ac:dyDescent="0.15">
      <c r="A83" s="64"/>
      <c r="B83" s="55" t="s">
        <v>76</v>
      </c>
      <c r="C83" s="56" t="s">
        <v>51</v>
      </c>
      <c r="D83" s="81">
        <v>1</v>
      </c>
      <c r="E83" s="129">
        <v>8718</v>
      </c>
      <c r="F83" s="58">
        <f t="shared" si="1"/>
        <v>8718</v>
      </c>
      <c r="G83" s="66"/>
      <c r="H83" s="60"/>
    </row>
    <row r="84" spans="1:8" ht="16.5" customHeight="1" x14ac:dyDescent="0.15">
      <c r="A84" s="64"/>
      <c r="B84" s="55" t="s">
        <v>77</v>
      </c>
      <c r="C84" s="56" t="s">
        <v>51</v>
      </c>
      <c r="D84" s="81">
        <v>1</v>
      </c>
      <c r="E84" s="129">
        <v>8718</v>
      </c>
      <c r="F84" s="58">
        <f t="shared" si="1"/>
        <v>8718</v>
      </c>
      <c r="G84" s="66"/>
      <c r="H84" s="60"/>
    </row>
    <row r="85" spans="1:8" ht="16.5" customHeight="1" x14ac:dyDescent="0.15">
      <c r="A85" s="64"/>
      <c r="B85" s="55" t="s">
        <v>78</v>
      </c>
      <c r="C85" s="56" t="s">
        <v>51</v>
      </c>
      <c r="D85" s="81">
        <v>1</v>
      </c>
      <c r="E85" s="129">
        <v>8718</v>
      </c>
      <c r="F85" s="58">
        <f t="shared" si="1"/>
        <v>8718</v>
      </c>
      <c r="G85" s="66"/>
      <c r="H85" s="60"/>
    </row>
    <row r="86" spans="1:8" ht="16.5" customHeight="1" x14ac:dyDescent="0.15">
      <c r="A86" s="64"/>
      <c r="B86" s="55" t="s">
        <v>190</v>
      </c>
      <c r="C86" s="56" t="s">
        <v>15</v>
      </c>
      <c r="D86" s="81">
        <v>2</v>
      </c>
      <c r="E86" s="129">
        <v>3600</v>
      </c>
      <c r="F86" s="58">
        <f t="shared" si="1"/>
        <v>7200</v>
      </c>
      <c r="G86" s="66"/>
      <c r="H86" s="60"/>
    </row>
    <row r="87" spans="1:8" ht="16.5" customHeight="1" x14ac:dyDescent="0.15">
      <c r="A87" s="64"/>
      <c r="B87" s="55" t="s">
        <v>191</v>
      </c>
      <c r="C87" s="56" t="s">
        <v>15</v>
      </c>
      <c r="D87" s="81">
        <v>2</v>
      </c>
      <c r="E87" s="129">
        <v>3600</v>
      </c>
      <c r="F87" s="58">
        <f t="shared" si="1"/>
        <v>7200</v>
      </c>
      <c r="G87" s="66"/>
      <c r="H87" s="60"/>
    </row>
    <row r="88" spans="1:8" ht="16.5" customHeight="1" x14ac:dyDescent="0.15">
      <c r="A88" s="64"/>
      <c r="B88" s="55" t="s">
        <v>192</v>
      </c>
      <c r="C88" s="56" t="s">
        <v>15</v>
      </c>
      <c r="D88" s="81">
        <v>2</v>
      </c>
      <c r="E88" s="129">
        <v>3600</v>
      </c>
      <c r="F88" s="58">
        <f t="shared" si="1"/>
        <v>7200</v>
      </c>
      <c r="G88" s="66"/>
      <c r="H88" s="60"/>
    </row>
    <row r="89" spans="1:8" ht="16.5" customHeight="1" x14ac:dyDescent="0.15">
      <c r="A89" s="64"/>
      <c r="B89" s="55" t="s">
        <v>193</v>
      </c>
      <c r="C89" s="56" t="s">
        <v>15</v>
      </c>
      <c r="D89" s="81">
        <v>2</v>
      </c>
      <c r="E89" s="129">
        <v>3600</v>
      </c>
      <c r="F89" s="58">
        <f t="shared" si="1"/>
        <v>7200</v>
      </c>
      <c r="G89" s="66"/>
      <c r="H89" s="60"/>
    </row>
    <row r="90" spans="1:8" ht="16.5" customHeight="1" x14ac:dyDescent="0.15">
      <c r="A90" s="64"/>
      <c r="B90" s="55" t="s">
        <v>222</v>
      </c>
      <c r="C90" s="56" t="s">
        <v>15</v>
      </c>
      <c r="D90" s="81">
        <v>2</v>
      </c>
      <c r="E90" s="129">
        <v>3600</v>
      </c>
      <c r="F90" s="58">
        <f t="shared" si="1"/>
        <v>7200</v>
      </c>
      <c r="G90" s="66"/>
      <c r="H90" s="60"/>
    </row>
    <row r="91" spans="1:8" ht="16.5" customHeight="1" x14ac:dyDescent="0.15">
      <c r="A91" s="64"/>
      <c r="B91" s="55" t="s">
        <v>223</v>
      </c>
      <c r="C91" s="56" t="s">
        <v>15</v>
      </c>
      <c r="D91" s="81">
        <v>2</v>
      </c>
      <c r="E91" s="129">
        <v>3600</v>
      </c>
      <c r="F91" s="58">
        <f t="shared" si="1"/>
        <v>7200</v>
      </c>
      <c r="G91" s="66"/>
      <c r="H91" s="60"/>
    </row>
    <row r="92" spans="1:8" ht="16.5" customHeight="1" x14ac:dyDescent="0.15">
      <c r="A92" s="64"/>
      <c r="B92" s="55" t="s">
        <v>224</v>
      </c>
      <c r="C92" s="56" t="s">
        <v>15</v>
      </c>
      <c r="D92" s="81">
        <v>2</v>
      </c>
      <c r="E92" s="129">
        <v>3600</v>
      </c>
      <c r="F92" s="58">
        <f t="shared" si="1"/>
        <v>7200</v>
      </c>
      <c r="G92" s="66"/>
      <c r="H92" s="60"/>
    </row>
    <row r="93" spans="1:8" ht="16.5" customHeight="1" x14ac:dyDescent="0.15">
      <c r="A93" s="64"/>
      <c r="B93" s="55" t="s">
        <v>225</v>
      </c>
      <c r="C93" s="56" t="s">
        <v>15</v>
      </c>
      <c r="D93" s="81">
        <v>2</v>
      </c>
      <c r="E93" s="129">
        <v>3600</v>
      </c>
      <c r="F93" s="58">
        <f t="shared" si="1"/>
        <v>7200</v>
      </c>
      <c r="G93" s="66"/>
      <c r="H93" s="60"/>
    </row>
    <row r="94" spans="1:8" ht="16.5" customHeight="1" x14ac:dyDescent="0.15">
      <c r="A94" s="64"/>
      <c r="B94" s="55" t="s">
        <v>229</v>
      </c>
      <c r="C94" s="56" t="s">
        <v>15</v>
      </c>
      <c r="D94" s="81">
        <v>4</v>
      </c>
      <c r="E94" s="129">
        <v>3100</v>
      </c>
      <c r="F94" s="58">
        <f t="shared" si="1"/>
        <v>12400</v>
      </c>
      <c r="G94" s="59">
        <v>6200</v>
      </c>
      <c r="H94" s="60"/>
    </row>
    <row r="95" spans="1:8" ht="16.5" customHeight="1" x14ac:dyDescent="0.15">
      <c r="A95" s="64"/>
      <c r="B95" s="55" t="s">
        <v>231</v>
      </c>
      <c r="C95" s="56" t="s">
        <v>15</v>
      </c>
      <c r="D95" s="81">
        <v>2</v>
      </c>
      <c r="E95" s="129">
        <v>3100</v>
      </c>
      <c r="F95" s="58">
        <f t="shared" si="1"/>
        <v>6200</v>
      </c>
      <c r="G95" s="59">
        <v>6200</v>
      </c>
      <c r="H95" s="60"/>
    </row>
    <row r="96" spans="1:8" ht="16.5" customHeight="1" x14ac:dyDescent="0.15">
      <c r="A96" s="64"/>
      <c r="B96" s="55" t="s">
        <v>230</v>
      </c>
      <c r="C96" s="56" t="s">
        <v>15</v>
      </c>
      <c r="D96" s="81">
        <v>2</v>
      </c>
      <c r="E96" s="129">
        <v>3100</v>
      </c>
      <c r="F96" s="58">
        <f t="shared" si="1"/>
        <v>6200</v>
      </c>
      <c r="G96" s="59">
        <v>6200</v>
      </c>
      <c r="H96" s="60"/>
    </row>
    <row r="97" spans="1:8" ht="16.5" customHeight="1" x14ac:dyDescent="0.15">
      <c r="A97" s="64"/>
      <c r="B97" s="55" t="s">
        <v>221</v>
      </c>
      <c r="C97" s="56" t="s">
        <v>15</v>
      </c>
      <c r="D97" s="81">
        <v>2</v>
      </c>
      <c r="E97" s="129">
        <v>3100</v>
      </c>
      <c r="F97" s="58">
        <f t="shared" si="1"/>
        <v>6200</v>
      </c>
      <c r="G97" s="59">
        <v>6200</v>
      </c>
      <c r="H97" s="60"/>
    </row>
    <row r="98" spans="1:8" ht="16.5" customHeight="1" x14ac:dyDescent="0.15">
      <c r="A98" s="64"/>
      <c r="B98" s="55" t="s">
        <v>79</v>
      </c>
      <c r="C98" s="56" t="s">
        <v>15</v>
      </c>
      <c r="D98" s="57">
        <v>2</v>
      </c>
      <c r="E98" s="129">
        <v>2700</v>
      </c>
      <c r="F98" s="58">
        <f t="shared" si="1"/>
        <v>5400</v>
      </c>
      <c r="G98" s="59">
        <v>5500</v>
      </c>
      <c r="H98" s="60"/>
    </row>
    <row r="99" spans="1:8" ht="16.5" customHeight="1" x14ac:dyDescent="0.15">
      <c r="A99" s="64"/>
      <c r="B99" s="55" t="s">
        <v>80</v>
      </c>
      <c r="C99" s="56" t="s">
        <v>15</v>
      </c>
      <c r="D99" s="57">
        <v>1</v>
      </c>
      <c r="E99" s="129">
        <v>2700</v>
      </c>
      <c r="F99" s="58">
        <f t="shared" si="1"/>
        <v>2700</v>
      </c>
      <c r="G99" s="59">
        <v>6500</v>
      </c>
      <c r="H99" s="60"/>
    </row>
    <row r="100" spans="1:8" ht="16.5" customHeight="1" x14ac:dyDescent="0.15">
      <c r="A100" s="64"/>
      <c r="B100" s="55" t="s">
        <v>81</v>
      </c>
      <c r="C100" s="56" t="s">
        <v>15</v>
      </c>
      <c r="D100" s="57">
        <v>1</v>
      </c>
      <c r="E100" s="129">
        <v>2700</v>
      </c>
      <c r="F100" s="58">
        <f t="shared" si="1"/>
        <v>2700</v>
      </c>
      <c r="G100" s="59">
        <v>6500</v>
      </c>
      <c r="H100" s="60"/>
    </row>
    <row r="101" spans="1:8" ht="16.5" customHeight="1" x14ac:dyDescent="0.15">
      <c r="A101" s="64"/>
      <c r="B101" s="55" t="s">
        <v>183</v>
      </c>
      <c r="C101" s="56" t="s">
        <v>15</v>
      </c>
      <c r="D101" s="57">
        <v>1</v>
      </c>
      <c r="E101" s="129">
        <v>2700</v>
      </c>
      <c r="F101" s="58">
        <f t="shared" si="1"/>
        <v>2700</v>
      </c>
      <c r="G101" s="59">
        <v>6500</v>
      </c>
      <c r="H101" s="60"/>
    </row>
    <row r="102" spans="1:8" ht="16.5" customHeight="1" x14ac:dyDescent="0.15">
      <c r="A102" s="64"/>
      <c r="B102" s="55" t="s">
        <v>226</v>
      </c>
      <c r="C102" s="56" t="s">
        <v>15</v>
      </c>
      <c r="D102" s="57">
        <v>3</v>
      </c>
      <c r="E102" s="129">
        <v>4600</v>
      </c>
      <c r="F102" s="58">
        <f t="shared" si="1"/>
        <v>13800</v>
      </c>
      <c r="G102" s="66"/>
      <c r="H102" s="60"/>
    </row>
    <row r="103" spans="1:8" ht="16.5" customHeight="1" x14ac:dyDescent="0.15">
      <c r="A103" s="64"/>
      <c r="B103" s="55" t="s">
        <v>188</v>
      </c>
      <c r="C103" s="56" t="s">
        <v>15</v>
      </c>
      <c r="D103" s="57">
        <v>3</v>
      </c>
      <c r="E103" s="129">
        <v>4600</v>
      </c>
      <c r="F103" s="58">
        <f t="shared" si="1"/>
        <v>13800</v>
      </c>
      <c r="G103" s="66"/>
      <c r="H103" s="60"/>
    </row>
    <row r="104" spans="1:8" ht="16.5" customHeight="1" x14ac:dyDescent="0.15">
      <c r="A104" s="64"/>
      <c r="B104" s="55" t="s">
        <v>227</v>
      </c>
      <c r="C104" s="56" t="s">
        <v>51</v>
      </c>
      <c r="D104" s="57">
        <v>4</v>
      </c>
      <c r="E104" s="129">
        <v>1480</v>
      </c>
      <c r="F104" s="58">
        <f t="shared" si="1"/>
        <v>5920</v>
      </c>
      <c r="G104" s="66"/>
      <c r="H104" s="60"/>
    </row>
    <row r="105" spans="1:8" ht="16.5" customHeight="1" x14ac:dyDescent="0.15">
      <c r="A105" s="64"/>
      <c r="B105" s="55" t="s">
        <v>194</v>
      </c>
      <c r="C105" s="56" t="s">
        <v>15</v>
      </c>
      <c r="D105" s="57">
        <v>4</v>
      </c>
      <c r="E105" s="129">
        <v>4400</v>
      </c>
      <c r="F105" s="58">
        <f t="shared" si="1"/>
        <v>17600</v>
      </c>
      <c r="G105" s="66"/>
      <c r="H105" s="60"/>
    </row>
    <row r="106" spans="1:8" ht="16.5" customHeight="1" x14ac:dyDescent="0.15">
      <c r="A106" s="64"/>
      <c r="B106" s="55" t="s">
        <v>82</v>
      </c>
      <c r="C106" s="56" t="s">
        <v>51</v>
      </c>
      <c r="D106" s="57">
        <v>1</v>
      </c>
      <c r="E106" s="129">
        <v>11700</v>
      </c>
      <c r="F106" s="58">
        <f t="shared" si="1"/>
        <v>11700</v>
      </c>
      <c r="G106" s="66"/>
      <c r="H106" s="60"/>
    </row>
    <row r="107" spans="1:8" ht="16.5" customHeight="1" x14ac:dyDescent="0.15">
      <c r="A107" s="64"/>
      <c r="B107" s="55" t="s">
        <v>189</v>
      </c>
      <c r="C107" s="56" t="s">
        <v>51</v>
      </c>
      <c r="D107" s="57">
        <v>3</v>
      </c>
      <c r="E107" s="129">
        <v>7000</v>
      </c>
      <c r="F107" s="58">
        <f t="shared" si="1"/>
        <v>21000</v>
      </c>
      <c r="G107" s="66"/>
      <c r="H107" s="60"/>
    </row>
    <row r="108" spans="1:8" ht="16.5" customHeight="1" x14ac:dyDescent="0.15">
      <c r="A108" s="64"/>
      <c r="B108" s="55" t="s">
        <v>195</v>
      </c>
      <c r="C108" s="56" t="s">
        <v>15</v>
      </c>
      <c r="D108" s="57">
        <v>3</v>
      </c>
      <c r="E108" s="129">
        <v>2700</v>
      </c>
      <c r="F108" s="58">
        <f t="shared" si="1"/>
        <v>8100</v>
      </c>
      <c r="G108" s="66"/>
      <c r="H108" s="60"/>
    </row>
    <row r="109" spans="1:8" ht="16.5" customHeight="1" x14ac:dyDescent="0.15">
      <c r="A109" s="78"/>
      <c r="B109" s="55" t="s">
        <v>83</v>
      </c>
      <c r="C109" s="56" t="s">
        <v>13</v>
      </c>
      <c r="D109" s="57">
        <v>17</v>
      </c>
      <c r="E109" s="129">
        <v>420</v>
      </c>
      <c r="F109" s="58">
        <f t="shared" si="1"/>
        <v>7140</v>
      </c>
      <c r="G109" s="59"/>
      <c r="H109" s="60"/>
    </row>
    <row r="110" spans="1:8" ht="16.5" customHeight="1" x14ac:dyDescent="0.15">
      <c r="A110" s="78"/>
      <c r="B110" s="55" t="s">
        <v>84</v>
      </c>
      <c r="C110" s="56" t="s">
        <v>13</v>
      </c>
      <c r="D110" s="57">
        <v>3</v>
      </c>
      <c r="E110" s="129">
        <v>420</v>
      </c>
      <c r="F110" s="58">
        <f t="shared" si="1"/>
        <v>1260</v>
      </c>
      <c r="G110" s="59"/>
      <c r="H110" s="60"/>
    </row>
    <row r="111" spans="1:8" ht="16.5" customHeight="1" x14ac:dyDescent="0.15">
      <c r="A111" s="78"/>
      <c r="B111" s="55" t="s">
        <v>85</v>
      </c>
      <c r="C111" s="56" t="s">
        <v>13</v>
      </c>
      <c r="D111" s="57">
        <v>3</v>
      </c>
      <c r="E111" s="129">
        <v>420</v>
      </c>
      <c r="F111" s="58">
        <f t="shared" si="1"/>
        <v>1260</v>
      </c>
      <c r="G111" s="59"/>
      <c r="H111" s="60"/>
    </row>
    <row r="112" spans="1:8" ht="16.5" customHeight="1" x14ac:dyDescent="0.15">
      <c r="A112" s="78"/>
      <c r="B112" s="55" t="s">
        <v>86</v>
      </c>
      <c r="C112" s="56" t="s">
        <v>13</v>
      </c>
      <c r="D112" s="57">
        <v>3</v>
      </c>
      <c r="E112" s="129">
        <v>420</v>
      </c>
      <c r="F112" s="58">
        <f t="shared" si="1"/>
        <v>1260</v>
      </c>
      <c r="G112" s="59"/>
      <c r="H112" s="60"/>
    </row>
    <row r="113" spans="1:8" ht="16.5" customHeight="1" x14ac:dyDescent="0.15">
      <c r="A113" s="78"/>
      <c r="B113" s="55" t="s">
        <v>87</v>
      </c>
      <c r="C113" s="56" t="s">
        <v>13</v>
      </c>
      <c r="D113" s="57">
        <v>4</v>
      </c>
      <c r="E113" s="129">
        <v>420</v>
      </c>
      <c r="F113" s="58">
        <f t="shared" si="1"/>
        <v>1680</v>
      </c>
      <c r="G113" s="59"/>
      <c r="H113" s="60"/>
    </row>
    <row r="114" spans="1:8" ht="16.5" customHeight="1" x14ac:dyDescent="0.15">
      <c r="A114" s="78"/>
      <c r="B114" s="55" t="s">
        <v>88</v>
      </c>
      <c r="C114" s="56" t="s">
        <v>13</v>
      </c>
      <c r="D114" s="57">
        <v>3</v>
      </c>
      <c r="E114" s="129">
        <v>420</v>
      </c>
      <c r="F114" s="58">
        <f t="shared" si="1"/>
        <v>1260</v>
      </c>
      <c r="G114" s="59"/>
      <c r="H114" s="60"/>
    </row>
    <row r="115" spans="1:8" ht="16.5" customHeight="1" x14ac:dyDescent="0.15">
      <c r="A115" s="78"/>
      <c r="B115" s="55" t="s">
        <v>89</v>
      </c>
      <c r="C115" s="56" t="s">
        <v>13</v>
      </c>
      <c r="D115" s="57">
        <v>3</v>
      </c>
      <c r="E115" s="129">
        <v>1900</v>
      </c>
      <c r="F115" s="58">
        <f t="shared" si="1"/>
        <v>5700</v>
      </c>
      <c r="G115" s="59"/>
      <c r="H115" s="60"/>
    </row>
    <row r="116" spans="1:8" ht="16.5" customHeight="1" x14ac:dyDescent="0.15">
      <c r="A116" s="78"/>
      <c r="B116" s="55" t="s">
        <v>154</v>
      </c>
      <c r="C116" s="56" t="s">
        <v>51</v>
      </c>
      <c r="D116" s="57">
        <v>7</v>
      </c>
      <c r="E116" s="129">
        <v>961</v>
      </c>
      <c r="F116" s="58">
        <f t="shared" si="1"/>
        <v>6727</v>
      </c>
      <c r="G116" s="59"/>
      <c r="H116" s="60"/>
    </row>
    <row r="117" spans="1:8" ht="16.5" customHeight="1" x14ac:dyDescent="0.15">
      <c r="A117" s="78"/>
      <c r="B117" s="55" t="s">
        <v>155</v>
      </c>
      <c r="C117" s="56" t="s">
        <v>51</v>
      </c>
      <c r="D117" s="57">
        <v>3</v>
      </c>
      <c r="E117" s="129">
        <v>961</v>
      </c>
      <c r="F117" s="58">
        <f t="shared" si="1"/>
        <v>2883</v>
      </c>
      <c r="G117" s="59"/>
      <c r="H117" s="60"/>
    </row>
    <row r="118" spans="1:8" ht="16.5" customHeight="1" x14ac:dyDescent="0.15">
      <c r="A118" s="78"/>
      <c r="B118" s="55" t="s">
        <v>90</v>
      </c>
      <c r="C118" s="56" t="s">
        <v>51</v>
      </c>
      <c r="D118" s="57">
        <v>3</v>
      </c>
      <c r="E118" s="129">
        <v>961</v>
      </c>
      <c r="F118" s="58">
        <f t="shared" si="1"/>
        <v>2883</v>
      </c>
      <c r="G118" s="59"/>
      <c r="H118" s="60"/>
    </row>
    <row r="119" spans="1:8" ht="16.5" customHeight="1" x14ac:dyDescent="0.15">
      <c r="A119" s="78"/>
      <c r="B119" s="55" t="s">
        <v>91</v>
      </c>
      <c r="C119" s="56" t="s">
        <v>51</v>
      </c>
      <c r="D119" s="57">
        <v>3</v>
      </c>
      <c r="E119" s="129">
        <v>961</v>
      </c>
      <c r="F119" s="58">
        <f t="shared" si="1"/>
        <v>2883</v>
      </c>
      <c r="G119" s="59"/>
      <c r="H119" s="60"/>
    </row>
    <row r="120" spans="1:8" ht="16.5" customHeight="1" x14ac:dyDescent="0.15">
      <c r="A120" s="78"/>
      <c r="B120" s="55" t="s">
        <v>92</v>
      </c>
      <c r="C120" s="56" t="s">
        <v>13</v>
      </c>
      <c r="D120" s="57">
        <v>44</v>
      </c>
      <c r="E120" s="129">
        <v>700</v>
      </c>
      <c r="F120" s="58">
        <f t="shared" si="1"/>
        <v>30800</v>
      </c>
      <c r="G120" s="59"/>
      <c r="H120" s="60"/>
    </row>
    <row r="121" spans="1:8" ht="16.5" customHeight="1" x14ac:dyDescent="0.15">
      <c r="A121" s="78"/>
      <c r="B121" s="55" t="s">
        <v>93</v>
      </c>
      <c r="C121" s="56" t="s">
        <v>15</v>
      </c>
      <c r="D121" s="57">
        <v>14</v>
      </c>
      <c r="E121" s="129">
        <v>450</v>
      </c>
      <c r="F121" s="58">
        <f t="shared" si="1"/>
        <v>6300</v>
      </c>
      <c r="G121" s="59"/>
      <c r="H121" s="60"/>
    </row>
    <row r="122" spans="1:8" ht="16.5" customHeight="1" x14ac:dyDescent="0.15">
      <c r="A122" s="78"/>
      <c r="B122" s="55" t="s">
        <v>94</v>
      </c>
      <c r="C122" s="56" t="s">
        <v>15</v>
      </c>
      <c r="D122" s="57">
        <v>14</v>
      </c>
      <c r="E122" s="129">
        <v>450</v>
      </c>
      <c r="F122" s="58">
        <f t="shared" si="1"/>
        <v>6300</v>
      </c>
      <c r="G122" s="59"/>
      <c r="H122" s="60"/>
    </row>
    <row r="123" spans="1:8" ht="16.5" customHeight="1" x14ac:dyDescent="0.15">
      <c r="A123" s="78"/>
      <c r="B123" s="55" t="s">
        <v>95</v>
      </c>
      <c r="C123" s="56" t="s">
        <v>15</v>
      </c>
      <c r="D123" s="57">
        <v>14</v>
      </c>
      <c r="E123" s="129">
        <v>450</v>
      </c>
      <c r="F123" s="58">
        <f t="shared" si="1"/>
        <v>6300</v>
      </c>
      <c r="G123" s="59"/>
      <c r="H123" s="60"/>
    </row>
    <row r="124" spans="1:8" ht="16.5" customHeight="1" x14ac:dyDescent="0.15">
      <c r="A124" s="78"/>
      <c r="B124" s="55" t="s">
        <v>96</v>
      </c>
      <c r="C124" s="56" t="s">
        <v>51</v>
      </c>
      <c r="D124" s="57">
        <v>1</v>
      </c>
      <c r="E124" s="129">
        <v>3248</v>
      </c>
      <c r="F124" s="58">
        <f t="shared" si="1"/>
        <v>3248</v>
      </c>
      <c r="G124" s="59"/>
      <c r="H124" s="60"/>
    </row>
    <row r="125" spans="1:8" ht="16.5" customHeight="1" x14ac:dyDescent="0.15">
      <c r="A125" s="78"/>
      <c r="B125" s="55" t="s">
        <v>97</v>
      </c>
      <c r="C125" s="56" t="s">
        <v>15</v>
      </c>
      <c r="D125" s="57">
        <v>33</v>
      </c>
      <c r="E125" s="129">
        <v>420</v>
      </c>
      <c r="F125" s="58">
        <f t="shared" si="1"/>
        <v>13860</v>
      </c>
      <c r="G125" s="59"/>
      <c r="H125" s="60"/>
    </row>
    <row r="126" spans="1:8" ht="16.5" customHeight="1" x14ac:dyDescent="0.15">
      <c r="A126" s="78"/>
      <c r="B126" s="55" t="s">
        <v>98</v>
      </c>
      <c r="C126" s="56" t="s">
        <v>15</v>
      </c>
      <c r="D126" s="57">
        <v>12</v>
      </c>
      <c r="E126" s="129">
        <v>420</v>
      </c>
      <c r="F126" s="58">
        <f t="shared" ref="F126:F189" si="2">D126*E126</f>
        <v>5040</v>
      </c>
      <c r="G126" s="59"/>
      <c r="H126" s="60"/>
    </row>
    <row r="127" spans="1:8" ht="16.5" customHeight="1" x14ac:dyDescent="0.15">
      <c r="A127" s="78"/>
      <c r="B127" s="55" t="s">
        <v>99</v>
      </c>
      <c r="C127" s="56" t="s">
        <v>15</v>
      </c>
      <c r="D127" s="57">
        <v>14</v>
      </c>
      <c r="E127" s="129">
        <v>420</v>
      </c>
      <c r="F127" s="58">
        <f t="shared" si="2"/>
        <v>5880</v>
      </c>
      <c r="G127" s="59"/>
      <c r="H127" s="60"/>
    </row>
    <row r="128" spans="1:8" ht="16.5" customHeight="1" x14ac:dyDescent="0.15">
      <c r="A128" s="78"/>
      <c r="B128" s="55" t="s">
        <v>100</v>
      </c>
      <c r="C128" s="56" t="s">
        <v>15</v>
      </c>
      <c r="D128" s="57">
        <v>12</v>
      </c>
      <c r="E128" s="129">
        <v>420</v>
      </c>
      <c r="F128" s="58">
        <f t="shared" si="2"/>
        <v>5040</v>
      </c>
      <c r="G128" s="59"/>
      <c r="H128" s="60"/>
    </row>
    <row r="129" spans="1:8" ht="16.5" customHeight="1" x14ac:dyDescent="0.15">
      <c r="A129" s="78"/>
      <c r="B129" s="55" t="s">
        <v>101</v>
      </c>
      <c r="C129" s="56" t="s">
        <v>15</v>
      </c>
      <c r="D129" s="57">
        <v>8</v>
      </c>
      <c r="E129" s="129">
        <v>420</v>
      </c>
      <c r="F129" s="58">
        <f t="shared" si="2"/>
        <v>3360</v>
      </c>
      <c r="G129" s="59"/>
      <c r="H129" s="60"/>
    </row>
    <row r="130" spans="1:8" ht="16.5" customHeight="1" x14ac:dyDescent="0.15">
      <c r="A130" s="78"/>
      <c r="B130" s="55" t="s">
        <v>102</v>
      </c>
      <c r="C130" s="56" t="s">
        <v>15</v>
      </c>
      <c r="D130" s="57">
        <v>7</v>
      </c>
      <c r="E130" s="129">
        <v>420</v>
      </c>
      <c r="F130" s="58">
        <f t="shared" si="2"/>
        <v>2940</v>
      </c>
      <c r="G130" s="59"/>
      <c r="H130" s="60"/>
    </row>
    <row r="131" spans="1:8" ht="16.5" customHeight="1" x14ac:dyDescent="0.15">
      <c r="A131" s="78"/>
      <c r="B131" s="55" t="s">
        <v>103</v>
      </c>
      <c r="C131" s="56" t="s">
        <v>15</v>
      </c>
      <c r="D131" s="57">
        <v>1</v>
      </c>
      <c r="E131" s="129">
        <v>1900</v>
      </c>
      <c r="F131" s="58">
        <f t="shared" si="2"/>
        <v>1900</v>
      </c>
      <c r="G131" s="59"/>
      <c r="H131" s="60"/>
    </row>
    <row r="132" spans="1:8" ht="16.5" customHeight="1" x14ac:dyDescent="0.15">
      <c r="A132" s="78"/>
      <c r="B132" s="55" t="s">
        <v>204</v>
      </c>
      <c r="C132" s="56" t="s">
        <v>51</v>
      </c>
      <c r="D132" s="81">
        <v>5</v>
      </c>
      <c r="E132" s="129">
        <v>3530</v>
      </c>
      <c r="F132" s="58">
        <f t="shared" si="2"/>
        <v>17650</v>
      </c>
      <c r="G132" s="59"/>
      <c r="H132" s="60"/>
    </row>
    <row r="133" spans="1:8" ht="16.5" customHeight="1" x14ac:dyDescent="0.15">
      <c r="A133" s="78"/>
      <c r="B133" s="55" t="s">
        <v>205</v>
      </c>
      <c r="C133" s="56" t="s">
        <v>51</v>
      </c>
      <c r="D133" s="81">
        <v>3</v>
      </c>
      <c r="E133" s="129">
        <v>1400</v>
      </c>
      <c r="F133" s="58">
        <f t="shared" si="2"/>
        <v>4200</v>
      </c>
      <c r="G133" s="59"/>
      <c r="H133" s="60"/>
    </row>
    <row r="134" spans="1:8" ht="16.5" customHeight="1" x14ac:dyDescent="0.15">
      <c r="A134" s="78"/>
      <c r="B134" s="55" t="s">
        <v>206</v>
      </c>
      <c r="C134" s="56" t="s">
        <v>51</v>
      </c>
      <c r="D134" s="81">
        <v>3</v>
      </c>
      <c r="E134" s="129">
        <v>1400</v>
      </c>
      <c r="F134" s="58">
        <f t="shared" si="2"/>
        <v>4200</v>
      </c>
      <c r="G134" s="59"/>
      <c r="H134" s="60"/>
    </row>
    <row r="135" spans="1:8" ht="16.5" customHeight="1" x14ac:dyDescent="0.15">
      <c r="A135" s="78"/>
      <c r="B135" s="55" t="s">
        <v>207</v>
      </c>
      <c r="C135" s="56" t="s">
        <v>51</v>
      </c>
      <c r="D135" s="81">
        <v>3</v>
      </c>
      <c r="E135" s="129">
        <v>1400</v>
      </c>
      <c r="F135" s="58">
        <f t="shared" si="2"/>
        <v>4200</v>
      </c>
      <c r="G135" s="59"/>
      <c r="H135" s="60"/>
    </row>
    <row r="136" spans="1:8" ht="16.5" customHeight="1" x14ac:dyDescent="0.15">
      <c r="A136" s="64"/>
      <c r="B136" s="55" t="s">
        <v>104</v>
      </c>
      <c r="C136" s="56" t="s">
        <v>15</v>
      </c>
      <c r="D136" s="81">
        <v>1</v>
      </c>
      <c r="E136" s="129">
        <v>1600</v>
      </c>
      <c r="F136" s="58">
        <f t="shared" si="2"/>
        <v>1600</v>
      </c>
      <c r="G136" s="66"/>
      <c r="H136" s="60"/>
    </row>
    <row r="137" spans="1:8" ht="16.5" customHeight="1" x14ac:dyDescent="0.15">
      <c r="A137" s="64"/>
      <c r="B137" s="55" t="s">
        <v>105</v>
      </c>
      <c r="C137" s="56" t="s">
        <v>15</v>
      </c>
      <c r="D137" s="81">
        <v>1</v>
      </c>
      <c r="E137" s="129">
        <v>800</v>
      </c>
      <c r="F137" s="58">
        <f t="shared" si="2"/>
        <v>800</v>
      </c>
      <c r="G137" s="66"/>
      <c r="H137" s="60"/>
    </row>
    <row r="138" spans="1:8" ht="16.5" customHeight="1" x14ac:dyDescent="0.15">
      <c r="A138" s="64"/>
      <c r="B138" s="55" t="s">
        <v>106</v>
      </c>
      <c r="C138" s="56" t="s">
        <v>15</v>
      </c>
      <c r="D138" s="81">
        <v>1</v>
      </c>
      <c r="E138" s="129">
        <v>800</v>
      </c>
      <c r="F138" s="58">
        <f t="shared" si="2"/>
        <v>800</v>
      </c>
      <c r="G138" s="66"/>
      <c r="H138" s="60"/>
    </row>
    <row r="139" spans="1:8" ht="16.5" customHeight="1" x14ac:dyDescent="0.15">
      <c r="A139" s="64"/>
      <c r="B139" s="55" t="s">
        <v>107</v>
      </c>
      <c r="C139" s="56" t="s">
        <v>15</v>
      </c>
      <c r="D139" s="81">
        <v>1</v>
      </c>
      <c r="E139" s="129">
        <v>800</v>
      </c>
      <c r="F139" s="58">
        <f t="shared" si="2"/>
        <v>800</v>
      </c>
      <c r="G139" s="66"/>
      <c r="H139" s="60"/>
    </row>
    <row r="140" spans="1:8" ht="16.5" customHeight="1" x14ac:dyDescent="0.15">
      <c r="A140" s="64"/>
      <c r="B140" s="55" t="s">
        <v>108</v>
      </c>
      <c r="C140" s="56" t="s">
        <v>51</v>
      </c>
      <c r="D140" s="81">
        <v>1</v>
      </c>
      <c r="E140" s="129">
        <v>8546</v>
      </c>
      <c r="F140" s="58">
        <f t="shared" si="2"/>
        <v>8546</v>
      </c>
      <c r="G140" s="66"/>
      <c r="H140" s="60"/>
    </row>
    <row r="141" spans="1:8" ht="16.5" customHeight="1" x14ac:dyDescent="0.15">
      <c r="A141" s="64"/>
      <c r="B141" s="55" t="s">
        <v>200</v>
      </c>
      <c r="C141" s="56" t="s">
        <v>51</v>
      </c>
      <c r="D141" s="81">
        <v>18</v>
      </c>
      <c r="E141" s="129">
        <v>3290</v>
      </c>
      <c r="F141" s="58">
        <f t="shared" si="2"/>
        <v>59220</v>
      </c>
      <c r="G141" s="66"/>
      <c r="H141" s="60"/>
    </row>
    <row r="142" spans="1:8" ht="16.5" customHeight="1" x14ac:dyDescent="0.15">
      <c r="A142" s="64"/>
      <c r="B142" s="55" t="s">
        <v>201</v>
      </c>
      <c r="C142" s="56" t="s">
        <v>51</v>
      </c>
      <c r="D142" s="81">
        <v>7</v>
      </c>
      <c r="E142" s="129">
        <v>1160</v>
      </c>
      <c r="F142" s="58">
        <f t="shared" si="2"/>
        <v>8120</v>
      </c>
      <c r="G142" s="66"/>
      <c r="H142" s="60"/>
    </row>
    <row r="143" spans="1:8" ht="16.5" customHeight="1" x14ac:dyDescent="0.15">
      <c r="A143" s="64"/>
      <c r="B143" s="55" t="s">
        <v>202</v>
      </c>
      <c r="C143" s="56" t="s">
        <v>51</v>
      </c>
      <c r="D143" s="81">
        <v>7</v>
      </c>
      <c r="E143" s="129">
        <v>1160</v>
      </c>
      <c r="F143" s="58">
        <f t="shared" si="2"/>
        <v>8120</v>
      </c>
      <c r="G143" s="66"/>
      <c r="H143" s="60"/>
    </row>
    <row r="144" spans="1:8" ht="16.5" customHeight="1" x14ac:dyDescent="0.15">
      <c r="A144" s="64"/>
      <c r="B144" s="55" t="s">
        <v>203</v>
      </c>
      <c r="C144" s="56" t="s">
        <v>51</v>
      </c>
      <c r="D144" s="81">
        <v>7</v>
      </c>
      <c r="E144" s="129">
        <v>1160</v>
      </c>
      <c r="F144" s="58">
        <f t="shared" si="2"/>
        <v>8120</v>
      </c>
      <c r="G144" s="66"/>
      <c r="H144" s="60"/>
    </row>
    <row r="145" spans="1:8" ht="16.5" customHeight="1" x14ac:dyDescent="0.15">
      <c r="A145" s="64"/>
      <c r="B145" s="55" t="s">
        <v>109</v>
      </c>
      <c r="C145" s="56" t="s">
        <v>51</v>
      </c>
      <c r="D145" s="57">
        <v>5</v>
      </c>
      <c r="E145" s="129">
        <v>6332</v>
      </c>
      <c r="F145" s="58">
        <f t="shared" si="2"/>
        <v>31660</v>
      </c>
      <c r="G145" s="66"/>
      <c r="H145" s="60"/>
    </row>
    <row r="146" spans="1:8" ht="16.5" customHeight="1" x14ac:dyDescent="0.15">
      <c r="A146" s="78"/>
      <c r="B146" s="55" t="s">
        <v>110</v>
      </c>
      <c r="C146" s="56" t="s">
        <v>15</v>
      </c>
      <c r="D146" s="57">
        <v>75</v>
      </c>
      <c r="E146" s="129">
        <v>420</v>
      </c>
      <c r="F146" s="58">
        <f t="shared" si="2"/>
        <v>31500</v>
      </c>
      <c r="G146" s="59"/>
      <c r="H146" s="60"/>
    </row>
    <row r="147" spans="1:8" ht="16.5" customHeight="1" x14ac:dyDescent="0.15">
      <c r="A147" s="78"/>
      <c r="B147" s="55" t="s">
        <v>111</v>
      </c>
      <c r="C147" s="56" t="s">
        <v>15</v>
      </c>
      <c r="D147" s="57">
        <v>12</v>
      </c>
      <c r="E147" s="129">
        <v>420</v>
      </c>
      <c r="F147" s="58">
        <f t="shared" si="2"/>
        <v>5040</v>
      </c>
      <c r="G147" s="59"/>
      <c r="H147" s="60"/>
    </row>
    <row r="148" spans="1:8" ht="16.5" customHeight="1" x14ac:dyDescent="0.15">
      <c r="A148" s="78"/>
      <c r="B148" s="55" t="s">
        <v>112</v>
      </c>
      <c r="C148" s="56" t="s">
        <v>15</v>
      </c>
      <c r="D148" s="57">
        <v>16</v>
      </c>
      <c r="E148" s="129">
        <v>420</v>
      </c>
      <c r="F148" s="58">
        <f t="shared" si="2"/>
        <v>6720</v>
      </c>
      <c r="G148" s="59"/>
      <c r="H148" s="60"/>
    </row>
    <row r="149" spans="1:8" ht="16.5" customHeight="1" x14ac:dyDescent="0.15">
      <c r="A149" s="78"/>
      <c r="B149" s="55" t="s">
        <v>113</v>
      </c>
      <c r="C149" s="56" t="s">
        <v>15</v>
      </c>
      <c r="D149" s="57">
        <v>21</v>
      </c>
      <c r="E149" s="129">
        <v>420</v>
      </c>
      <c r="F149" s="58">
        <f t="shared" si="2"/>
        <v>8820</v>
      </c>
      <c r="G149" s="59"/>
      <c r="H149" s="60"/>
    </row>
    <row r="150" spans="1:8" ht="16.5" customHeight="1" x14ac:dyDescent="0.15">
      <c r="A150" s="78"/>
      <c r="B150" s="55" t="s">
        <v>114</v>
      </c>
      <c r="C150" s="56" t="s">
        <v>15</v>
      </c>
      <c r="D150" s="57">
        <v>18</v>
      </c>
      <c r="E150" s="129">
        <v>420</v>
      </c>
      <c r="F150" s="58">
        <f t="shared" si="2"/>
        <v>7560</v>
      </c>
      <c r="G150" s="59"/>
      <c r="H150" s="60"/>
    </row>
    <row r="151" spans="1:8" ht="16.5" customHeight="1" x14ac:dyDescent="0.15">
      <c r="A151" s="78"/>
      <c r="B151" s="55" t="s">
        <v>115</v>
      </c>
      <c r="C151" s="56" t="s">
        <v>15</v>
      </c>
      <c r="D151" s="57">
        <v>14</v>
      </c>
      <c r="E151" s="129">
        <v>420</v>
      </c>
      <c r="F151" s="58">
        <f t="shared" si="2"/>
        <v>5880</v>
      </c>
      <c r="G151" s="59"/>
      <c r="H151" s="60"/>
    </row>
    <row r="152" spans="1:8" ht="16.5" customHeight="1" x14ac:dyDescent="0.15">
      <c r="A152" s="78"/>
      <c r="B152" s="55" t="s">
        <v>116</v>
      </c>
      <c r="C152" s="56" t="s">
        <v>15</v>
      </c>
      <c r="D152" s="57">
        <v>12</v>
      </c>
      <c r="E152" s="129">
        <v>1900</v>
      </c>
      <c r="F152" s="58">
        <f t="shared" si="2"/>
        <v>22800</v>
      </c>
      <c r="G152" s="59"/>
      <c r="H152" s="60"/>
    </row>
    <row r="153" spans="1:8" ht="16.5" customHeight="1" x14ac:dyDescent="0.15">
      <c r="A153" s="78"/>
      <c r="B153" s="55" t="s">
        <v>219</v>
      </c>
      <c r="C153" s="56" t="s">
        <v>51</v>
      </c>
      <c r="D153" s="57">
        <v>3</v>
      </c>
      <c r="E153" s="129">
        <v>3207</v>
      </c>
      <c r="F153" s="58">
        <f t="shared" si="2"/>
        <v>9621</v>
      </c>
      <c r="G153" s="59"/>
      <c r="H153" s="60"/>
    </row>
    <row r="154" spans="1:8" ht="16.5" customHeight="1" x14ac:dyDescent="0.15">
      <c r="A154" s="78"/>
      <c r="B154" s="55" t="s">
        <v>220</v>
      </c>
      <c r="C154" s="56" t="s">
        <v>51</v>
      </c>
      <c r="D154" s="57">
        <v>6</v>
      </c>
      <c r="E154" s="129">
        <v>6906</v>
      </c>
      <c r="F154" s="58">
        <f t="shared" si="2"/>
        <v>41436</v>
      </c>
      <c r="G154" s="59"/>
      <c r="H154" s="60"/>
    </row>
    <row r="155" spans="1:8" ht="16.5" customHeight="1" x14ac:dyDescent="0.15">
      <c r="A155" s="78"/>
      <c r="B155" s="55" t="s">
        <v>208</v>
      </c>
      <c r="C155" s="56" t="s">
        <v>51</v>
      </c>
      <c r="D155" s="57">
        <v>10</v>
      </c>
      <c r="E155" s="129">
        <v>1092</v>
      </c>
      <c r="F155" s="58">
        <f t="shared" si="2"/>
        <v>10920</v>
      </c>
      <c r="G155" s="59"/>
      <c r="H155" s="60"/>
    </row>
    <row r="156" spans="1:8" ht="16.5" customHeight="1" x14ac:dyDescent="0.15">
      <c r="A156" s="78"/>
      <c r="B156" s="55" t="s">
        <v>209</v>
      </c>
      <c r="C156" s="56" t="s">
        <v>51</v>
      </c>
      <c r="D156" s="57">
        <v>4</v>
      </c>
      <c r="E156" s="129">
        <v>1420</v>
      </c>
      <c r="F156" s="58">
        <f t="shared" si="2"/>
        <v>5680</v>
      </c>
      <c r="G156" s="59"/>
      <c r="H156" s="60"/>
    </row>
    <row r="157" spans="1:8" ht="16.5" customHeight="1" x14ac:dyDescent="0.15">
      <c r="A157" s="78"/>
      <c r="B157" s="55" t="s">
        <v>210</v>
      </c>
      <c r="C157" s="56" t="s">
        <v>51</v>
      </c>
      <c r="D157" s="57">
        <v>4</v>
      </c>
      <c r="E157" s="129">
        <v>1420</v>
      </c>
      <c r="F157" s="58">
        <f t="shared" si="2"/>
        <v>5680</v>
      </c>
      <c r="G157" s="59"/>
      <c r="H157" s="60"/>
    </row>
    <row r="158" spans="1:8" ht="16.5" customHeight="1" x14ac:dyDescent="0.15">
      <c r="A158" s="78"/>
      <c r="B158" s="55" t="s">
        <v>211</v>
      </c>
      <c r="C158" s="56" t="s">
        <v>51</v>
      </c>
      <c r="D158" s="57">
        <v>4</v>
      </c>
      <c r="E158" s="129">
        <v>1420</v>
      </c>
      <c r="F158" s="58">
        <f t="shared" si="2"/>
        <v>5680</v>
      </c>
      <c r="G158" s="59"/>
      <c r="H158" s="60"/>
    </row>
    <row r="159" spans="1:8" ht="16.5" customHeight="1" x14ac:dyDescent="0.15">
      <c r="A159" s="78"/>
      <c r="B159" s="55" t="s">
        <v>212</v>
      </c>
      <c r="C159" s="56" t="s">
        <v>51</v>
      </c>
      <c r="D159" s="57">
        <v>4</v>
      </c>
      <c r="E159" s="129">
        <v>5864</v>
      </c>
      <c r="F159" s="58">
        <f t="shared" si="2"/>
        <v>23456</v>
      </c>
      <c r="G159" s="59"/>
      <c r="H159" s="60"/>
    </row>
    <row r="160" spans="1:8" ht="16.5" customHeight="1" x14ac:dyDescent="0.15">
      <c r="A160" s="78"/>
      <c r="B160" s="55" t="s">
        <v>213</v>
      </c>
      <c r="C160" s="56" t="s">
        <v>51</v>
      </c>
      <c r="D160" s="57">
        <v>12</v>
      </c>
      <c r="E160" s="129">
        <v>2050</v>
      </c>
      <c r="F160" s="58">
        <f t="shared" si="2"/>
        <v>24600</v>
      </c>
      <c r="G160" s="59"/>
      <c r="H160" s="60"/>
    </row>
    <row r="161" spans="1:8" ht="16.5" customHeight="1" x14ac:dyDescent="0.15">
      <c r="A161" s="78"/>
      <c r="B161" s="55" t="s">
        <v>214</v>
      </c>
      <c r="C161" s="56" t="s">
        <v>51</v>
      </c>
      <c r="D161" s="57">
        <v>6</v>
      </c>
      <c r="E161" s="129">
        <v>2050</v>
      </c>
      <c r="F161" s="58">
        <f t="shared" si="2"/>
        <v>12300</v>
      </c>
      <c r="G161" s="59"/>
      <c r="H161" s="60"/>
    </row>
    <row r="162" spans="1:8" ht="16.5" customHeight="1" x14ac:dyDescent="0.15">
      <c r="A162" s="78"/>
      <c r="B162" s="55" t="s">
        <v>215</v>
      </c>
      <c r="C162" s="56" t="s">
        <v>51</v>
      </c>
      <c r="D162" s="57">
        <v>6</v>
      </c>
      <c r="E162" s="129">
        <v>2050</v>
      </c>
      <c r="F162" s="58">
        <f t="shared" si="2"/>
        <v>12300</v>
      </c>
      <c r="G162" s="59"/>
      <c r="H162" s="60"/>
    </row>
    <row r="163" spans="1:8" ht="16.5" customHeight="1" x14ac:dyDescent="0.15">
      <c r="A163" s="78"/>
      <c r="B163" s="55" t="s">
        <v>216</v>
      </c>
      <c r="C163" s="56" t="s">
        <v>51</v>
      </c>
      <c r="D163" s="57">
        <v>6</v>
      </c>
      <c r="E163" s="129">
        <v>2050</v>
      </c>
      <c r="F163" s="58">
        <f t="shared" si="2"/>
        <v>12300</v>
      </c>
      <c r="G163" s="59"/>
      <c r="H163" s="60"/>
    </row>
    <row r="164" spans="1:8" ht="16.5" customHeight="1" x14ac:dyDescent="0.15">
      <c r="A164" s="78"/>
      <c r="B164" s="55" t="s">
        <v>199</v>
      </c>
      <c r="C164" s="56" t="s">
        <v>51</v>
      </c>
      <c r="D164" s="57">
        <v>2</v>
      </c>
      <c r="E164" s="129">
        <v>2020</v>
      </c>
      <c r="F164" s="58">
        <f t="shared" si="2"/>
        <v>4040</v>
      </c>
      <c r="G164" s="59"/>
      <c r="H164" s="60"/>
    </row>
    <row r="165" spans="1:8" ht="16.5" customHeight="1" x14ac:dyDescent="0.15">
      <c r="A165" s="78"/>
      <c r="B165" s="55" t="s">
        <v>196</v>
      </c>
      <c r="C165" s="56" t="s">
        <v>51</v>
      </c>
      <c r="D165" s="57">
        <v>2</v>
      </c>
      <c r="E165" s="129">
        <v>1060</v>
      </c>
      <c r="F165" s="58">
        <f t="shared" si="2"/>
        <v>2120</v>
      </c>
      <c r="G165" s="59"/>
      <c r="H165" s="60"/>
    </row>
    <row r="166" spans="1:8" ht="16.5" customHeight="1" x14ac:dyDescent="0.15">
      <c r="A166" s="78"/>
      <c r="B166" s="55" t="s">
        <v>197</v>
      </c>
      <c r="C166" s="56" t="s">
        <v>51</v>
      </c>
      <c r="D166" s="57">
        <v>2</v>
      </c>
      <c r="E166" s="129">
        <v>1060</v>
      </c>
      <c r="F166" s="58">
        <f t="shared" si="2"/>
        <v>2120</v>
      </c>
      <c r="G166" s="59"/>
      <c r="H166" s="60"/>
    </row>
    <row r="167" spans="1:8" ht="16.5" customHeight="1" x14ac:dyDescent="0.15">
      <c r="A167" s="78"/>
      <c r="B167" s="55" t="s">
        <v>198</v>
      </c>
      <c r="C167" s="56" t="s">
        <v>51</v>
      </c>
      <c r="D167" s="57">
        <v>2</v>
      </c>
      <c r="E167" s="129">
        <v>1060</v>
      </c>
      <c r="F167" s="58">
        <f t="shared" si="2"/>
        <v>2120</v>
      </c>
      <c r="G167" s="59"/>
      <c r="H167" s="60"/>
    </row>
    <row r="168" spans="1:8" ht="16.5" customHeight="1" x14ac:dyDescent="0.15">
      <c r="A168" s="78"/>
      <c r="B168" s="55" t="s">
        <v>217</v>
      </c>
      <c r="C168" s="56" t="s">
        <v>15</v>
      </c>
      <c r="D168" s="57">
        <v>7</v>
      </c>
      <c r="E168" s="129">
        <v>862</v>
      </c>
      <c r="F168" s="58">
        <f t="shared" si="2"/>
        <v>6034</v>
      </c>
      <c r="G168" s="59"/>
      <c r="H168" s="60"/>
    </row>
    <row r="169" spans="1:8" ht="16.5" customHeight="1" x14ac:dyDescent="0.15">
      <c r="A169" s="78"/>
      <c r="B169" s="55" t="s">
        <v>218</v>
      </c>
      <c r="C169" s="56" t="s">
        <v>15</v>
      </c>
      <c r="D169" s="57">
        <v>2</v>
      </c>
      <c r="E169" s="129">
        <v>4536</v>
      </c>
      <c r="F169" s="58">
        <f t="shared" si="2"/>
        <v>9072</v>
      </c>
      <c r="G169" s="59"/>
      <c r="H169" s="60"/>
    </row>
    <row r="170" spans="1:8" ht="16.5" customHeight="1" thickBot="1" x14ac:dyDescent="0.2">
      <c r="A170" s="82"/>
      <c r="B170" s="83" t="s">
        <v>228</v>
      </c>
      <c r="C170" s="84" t="s">
        <v>117</v>
      </c>
      <c r="D170" s="85">
        <v>4</v>
      </c>
      <c r="E170" s="131">
        <v>1900</v>
      </c>
      <c r="F170" s="86">
        <f t="shared" si="2"/>
        <v>7600</v>
      </c>
      <c r="G170" s="87"/>
      <c r="H170" s="88"/>
    </row>
    <row r="171" spans="1:8" ht="16.5" customHeight="1" x14ac:dyDescent="0.15">
      <c r="A171" s="89" t="s">
        <v>118</v>
      </c>
      <c r="B171" s="90" t="s">
        <v>119</v>
      </c>
      <c r="C171" s="91" t="s">
        <v>9</v>
      </c>
      <c r="D171" s="81">
        <v>38</v>
      </c>
      <c r="E171" s="132">
        <v>3600</v>
      </c>
      <c r="F171" s="61">
        <f t="shared" si="2"/>
        <v>136800</v>
      </c>
      <c r="G171" s="92">
        <v>5000</v>
      </c>
      <c r="H171" s="60"/>
    </row>
    <row r="172" spans="1:8" ht="16.5" customHeight="1" x14ac:dyDescent="0.15">
      <c r="A172" s="89"/>
      <c r="B172" s="55" t="s">
        <v>120</v>
      </c>
      <c r="C172" s="56" t="s">
        <v>9</v>
      </c>
      <c r="D172" s="57">
        <v>9</v>
      </c>
      <c r="E172" s="129">
        <v>3600</v>
      </c>
      <c r="F172" s="58">
        <f t="shared" si="2"/>
        <v>32400</v>
      </c>
      <c r="G172" s="59">
        <v>15000</v>
      </c>
      <c r="H172" s="60"/>
    </row>
    <row r="173" spans="1:8" ht="16.5" customHeight="1" x14ac:dyDescent="0.15">
      <c r="A173" s="89"/>
      <c r="B173" s="55" t="s">
        <v>121</v>
      </c>
      <c r="C173" s="56" t="s">
        <v>9</v>
      </c>
      <c r="D173" s="57">
        <v>5</v>
      </c>
      <c r="E173" s="129">
        <v>5600</v>
      </c>
      <c r="F173" s="58">
        <f t="shared" si="2"/>
        <v>28000</v>
      </c>
      <c r="G173" s="59">
        <v>36000</v>
      </c>
      <c r="H173" s="60"/>
    </row>
    <row r="174" spans="1:8" ht="16.5" customHeight="1" x14ac:dyDescent="0.15">
      <c r="A174" s="89"/>
      <c r="B174" s="55" t="s">
        <v>122</v>
      </c>
      <c r="C174" s="56" t="s">
        <v>23</v>
      </c>
      <c r="D174" s="57">
        <v>2</v>
      </c>
      <c r="E174" s="129">
        <v>28700</v>
      </c>
      <c r="F174" s="58">
        <f t="shared" si="2"/>
        <v>57400</v>
      </c>
      <c r="G174" s="59">
        <v>80000</v>
      </c>
      <c r="H174" s="60"/>
    </row>
    <row r="175" spans="1:8" ht="16.5" customHeight="1" x14ac:dyDescent="0.15">
      <c r="A175" s="89"/>
      <c r="B175" s="55" t="s">
        <v>123</v>
      </c>
      <c r="C175" s="56" t="s">
        <v>9</v>
      </c>
      <c r="D175" s="57">
        <v>4</v>
      </c>
      <c r="E175" s="129">
        <v>5000</v>
      </c>
      <c r="F175" s="58">
        <f t="shared" si="2"/>
        <v>20000</v>
      </c>
      <c r="G175" s="59">
        <v>15000</v>
      </c>
      <c r="H175" s="60"/>
    </row>
    <row r="176" spans="1:8" ht="16.5" customHeight="1" x14ac:dyDescent="0.15">
      <c r="A176" s="89"/>
      <c r="B176" s="55" t="s">
        <v>124</v>
      </c>
      <c r="C176" s="56" t="s">
        <v>9</v>
      </c>
      <c r="D176" s="57">
        <v>2</v>
      </c>
      <c r="E176" s="129">
        <v>5000</v>
      </c>
      <c r="F176" s="58">
        <f t="shared" si="2"/>
        <v>10000</v>
      </c>
      <c r="G176" s="59">
        <v>15000</v>
      </c>
      <c r="H176" s="60"/>
    </row>
    <row r="177" spans="1:8" ht="16.5" customHeight="1" x14ac:dyDescent="0.15">
      <c r="A177" s="89"/>
      <c r="B177" s="55" t="s">
        <v>125</v>
      </c>
      <c r="C177" s="56" t="s">
        <v>9</v>
      </c>
      <c r="D177" s="57">
        <v>2</v>
      </c>
      <c r="E177" s="129">
        <v>5000</v>
      </c>
      <c r="F177" s="58">
        <f t="shared" si="2"/>
        <v>10000</v>
      </c>
      <c r="G177" s="59">
        <v>15000</v>
      </c>
      <c r="H177" s="60"/>
    </row>
    <row r="178" spans="1:8" ht="16.5" customHeight="1" x14ac:dyDescent="0.15">
      <c r="A178" s="89"/>
      <c r="B178" s="55" t="s">
        <v>126</v>
      </c>
      <c r="C178" s="56" t="s">
        <v>9</v>
      </c>
      <c r="D178" s="57">
        <v>2</v>
      </c>
      <c r="E178" s="129">
        <v>5000</v>
      </c>
      <c r="F178" s="58">
        <f t="shared" si="2"/>
        <v>10000</v>
      </c>
      <c r="G178" s="59">
        <v>15000</v>
      </c>
      <c r="H178" s="60"/>
    </row>
    <row r="179" spans="1:8" ht="16.5" customHeight="1" x14ac:dyDescent="0.15">
      <c r="A179" s="89"/>
      <c r="B179" s="55" t="s">
        <v>127</v>
      </c>
      <c r="C179" s="56" t="s">
        <v>23</v>
      </c>
      <c r="D179" s="57">
        <v>3</v>
      </c>
      <c r="E179" s="129">
        <v>32600</v>
      </c>
      <c r="F179" s="58">
        <f t="shared" si="2"/>
        <v>97800</v>
      </c>
      <c r="G179" s="59">
        <v>50000</v>
      </c>
      <c r="H179" s="60"/>
    </row>
    <row r="180" spans="1:8" ht="16.5" customHeight="1" x14ac:dyDescent="0.15">
      <c r="A180" s="89"/>
      <c r="B180" s="55" t="s">
        <v>128</v>
      </c>
      <c r="C180" s="56" t="s">
        <v>23</v>
      </c>
      <c r="D180" s="57">
        <v>2</v>
      </c>
      <c r="E180" s="129">
        <v>45600</v>
      </c>
      <c r="F180" s="58">
        <f t="shared" si="2"/>
        <v>91200</v>
      </c>
      <c r="G180" s="59">
        <v>50000</v>
      </c>
      <c r="H180" s="60"/>
    </row>
    <row r="181" spans="1:8" ht="16.5" customHeight="1" x14ac:dyDescent="0.15">
      <c r="A181" s="89"/>
      <c r="B181" s="55" t="s">
        <v>129</v>
      </c>
      <c r="C181" s="56" t="s">
        <v>23</v>
      </c>
      <c r="D181" s="57">
        <v>3</v>
      </c>
      <c r="E181" s="129">
        <v>2050</v>
      </c>
      <c r="F181" s="58">
        <f t="shared" si="2"/>
        <v>6150</v>
      </c>
      <c r="G181" s="59">
        <v>50000</v>
      </c>
      <c r="H181" s="60"/>
    </row>
    <row r="182" spans="1:8" ht="16.5" customHeight="1" x14ac:dyDescent="0.15">
      <c r="A182" s="89"/>
      <c r="B182" s="55" t="s">
        <v>130</v>
      </c>
      <c r="C182" s="56" t="s">
        <v>9</v>
      </c>
      <c r="D182" s="57">
        <v>28</v>
      </c>
      <c r="E182" s="129">
        <v>4700</v>
      </c>
      <c r="F182" s="58">
        <f t="shared" si="2"/>
        <v>131600</v>
      </c>
      <c r="G182" s="59">
        <v>20000</v>
      </c>
      <c r="H182" s="60"/>
    </row>
    <row r="183" spans="1:8" ht="16.5" customHeight="1" x14ac:dyDescent="0.15">
      <c r="A183" s="89"/>
      <c r="B183" s="55" t="s">
        <v>131</v>
      </c>
      <c r="C183" s="56" t="s">
        <v>9</v>
      </c>
      <c r="D183" s="57">
        <v>14</v>
      </c>
      <c r="E183" s="129">
        <v>4700</v>
      </c>
      <c r="F183" s="58">
        <f t="shared" si="2"/>
        <v>65800</v>
      </c>
      <c r="G183" s="59">
        <v>15000</v>
      </c>
      <c r="H183" s="60"/>
    </row>
    <row r="184" spans="1:8" ht="16.5" customHeight="1" x14ac:dyDescent="0.15">
      <c r="A184" s="89"/>
      <c r="B184" s="55" t="s">
        <v>132</v>
      </c>
      <c r="C184" s="56" t="s">
        <v>9</v>
      </c>
      <c r="D184" s="57">
        <v>14</v>
      </c>
      <c r="E184" s="129">
        <v>4700</v>
      </c>
      <c r="F184" s="58">
        <f t="shared" si="2"/>
        <v>65800</v>
      </c>
      <c r="G184" s="59">
        <v>15000</v>
      </c>
      <c r="H184" s="60"/>
    </row>
    <row r="185" spans="1:8" ht="16.5" customHeight="1" x14ac:dyDescent="0.15">
      <c r="A185" s="89"/>
      <c r="B185" s="55" t="s">
        <v>133</v>
      </c>
      <c r="C185" s="56" t="s">
        <v>9</v>
      </c>
      <c r="D185" s="57">
        <v>14</v>
      </c>
      <c r="E185" s="129">
        <v>4700</v>
      </c>
      <c r="F185" s="58">
        <f t="shared" si="2"/>
        <v>65800</v>
      </c>
      <c r="G185" s="59">
        <v>15000</v>
      </c>
      <c r="H185" s="60"/>
    </row>
    <row r="186" spans="1:8" ht="16.5" customHeight="1" x14ac:dyDescent="0.15">
      <c r="A186" s="89"/>
      <c r="B186" s="55" t="s">
        <v>134</v>
      </c>
      <c r="C186" s="56" t="s">
        <v>15</v>
      </c>
      <c r="D186" s="57">
        <v>8</v>
      </c>
      <c r="E186" s="129">
        <v>6030</v>
      </c>
      <c r="F186" s="58">
        <f t="shared" si="2"/>
        <v>48240</v>
      </c>
      <c r="G186" s="59">
        <v>40000</v>
      </c>
      <c r="H186" s="60"/>
    </row>
    <row r="187" spans="1:8" ht="16.5" customHeight="1" x14ac:dyDescent="0.15">
      <c r="A187" s="89"/>
      <c r="B187" s="55" t="s">
        <v>135</v>
      </c>
      <c r="C187" s="56" t="s">
        <v>15</v>
      </c>
      <c r="D187" s="57">
        <v>8</v>
      </c>
      <c r="E187" s="129">
        <v>18030</v>
      </c>
      <c r="F187" s="58">
        <f t="shared" si="2"/>
        <v>144240</v>
      </c>
      <c r="G187" s="59">
        <v>40000</v>
      </c>
      <c r="H187" s="60"/>
    </row>
    <row r="188" spans="1:8" ht="16.5" customHeight="1" x14ac:dyDescent="0.15">
      <c r="A188" s="89"/>
      <c r="B188" s="55" t="s">
        <v>136</v>
      </c>
      <c r="C188" s="56" t="s">
        <v>23</v>
      </c>
      <c r="D188" s="57">
        <v>6</v>
      </c>
      <c r="E188" s="129">
        <v>1400</v>
      </c>
      <c r="F188" s="58">
        <f t="shared" si="2"/>
        <v>8400</v>
      </c>
      <c r="G188" s="59">
        <v>40000</v>
      </c>
      <c r="H188" s="60"/>
    </row>
    <row r="189" spans="1:8" ht="16.5" customHeight="1" x14ac:dyDescent="0.15">
      <c r="A189" s="89"/>
      <c r="B189" s="55" t="s">
        <v>137</v>
      </c>
      <c r="C189" s="56" t="s">
        <v>38</v>
      </c>
      <c r="D189" s="57">
        <v>8</v>
      </c>
      <c r="E189" s="129">
        <v>12970</v>
      </c>
      <c r="F189" s="58">
        <f t="shared" si="2"/>
        <v>103760</v>
      </c>
      <c r="G189" s="59"/>
      <c r="H189" s="60"/>
    </row>
    <row r="190" spans="1:8" ht="16.5" customHeight="1" x14ac:dyDescent="0.15">
      <c r="A190" s="89"/>
      <c r="B190" s="55" t="s">
        <v>137</v>
      </c>
      <c r="C190" s="56" t="s">
        <v>13</v>
      </c>
      <c r="D190" s="57">
        <v>42</v>
      </c>
      <c r="E190" s="129">
        <v>4400</v>
      </c>
      <c r="F190" s="58">
        <f t="shared" ref="F190:F227" si="3">D190*E190</f>
        <v>184800</v>
      </c>
      <c r="G190" s="59"/>
      <c r="H190" s="60"/>
    </row>
    <row r="191" spans="1:8" ht="16.5" customHeight="1" x14ac:dyDescent="0.15">
      <c r="A191" s="89"/>
      <c r="B191" s="55" t="s">
        <v>138</v>
      </c>
      <c r="C191" s="56" t="s">
        <v>13</v>
      </c>
      <c r="D191" s="57">
        <v>9</v>
      </c>
      <c r="E191" s="129">
        <v>4800</v>
      </c>
      <c r="F191" s="58">
        <f t="shared" si="3"/>
        <v>43200</v>
      </c>
      <c r="G191" s="59">
        <v>10000</v>
      </c>
      <c r="H191" s="60"/>
    </row>
    <row r="192" spans="1:8" ht="16.5" customHeight="1" x14ac:dyDescent="0.15">
      <c r="A192" s="89"/>
      <c r="B192" s="55" t="s">
        <v>139</v>
      </c>
      <c r="C192" s="56" t="s">
        <v>23</v>
      </c>
      <c r="D192" s="57">
        <v>16</v>
      </c>
      <c r="E192" s="129">
        <v>6600</v>
      </c>
      <c r="F192" s="58">
        <f t="shared" si="3"/>
        <v>105600</v>
      </c>
      <c r="G192" s="59"/>
      <c r="H192" s="60"/>
    </row>
    <row r="193" spans="1:8" ht="16.5" customHeight="1" x14ac:dyDescent="0.15">
      <c r="A193" s="89"/>
      <c r="B193" s="55" t="s">
        <v>140</v>
      </c>
      <c r="C193" s="56" t="s">
        <v>13</v>
      </c>
      <c r="D193" s="57">
        <v>36</v>
      </c>
      <c r="E193" s="129">
        <v>4300</v>
      </c>
      <c r="F193" s="58">
        <f t="shared" si="3"/>
        <v>154800</v>
      </c>
      <c r="G193" s="59"/>
      <c r="H193" s="60"/>
    </row>
    <row r="194" spans="1:8" ht="16.5" customHeight="1" thickBot="1" x14ac:dyDescent="0.2">
      <c r="A194" s="89"/>
      <c r="B194" s="62" t="s">
        <v>141</v>
      </c>
      <c r="C194" s="71" t="s">
        <v>38</v>
      </c>
      <c r="D194" s="63">
        <v>14</v>
      </c>
      <c r="E194" s="133">
        <v>8225</v>
      </c>
      <c r="F194" s="72">
        <f t="shared" si="3"/>
        <v>115150</v>
      </c>
      <c r="G194" s="73"/>
      <c r="H194" s="74"/>
    </row>
    <row r="195" spans="1:8" ht="16.5" customHeight="1" x14ac:dyDescent="0.15">
      <c r="A195" s="93" t="s">
        <v>142</v>
      </c>
      <c r="B195" s="75" t="s">
        <v>143</v>
      </c>
      <c r="C195" s="49" t="s">
        <v>9</v>
      </c>
      <c r="D195" s="76">
        <v>3</v>
      </c>
      <c r="E195" s="130">
        <v>5600</v>
      </c>
      <c r="F195" s="51">
        <f t="shared" si="3"/>
        <v>16800</v>
      </c>
      <c r="G195" s="52">
        <v>26000</v>
      </c>
      <c r="H195" s="53"/>
    </row>
    <row r="196" spans="1:8" ht="16.5" customHeight="1" x14ac:dyDescent="0.15">
      <c r="A196" s="89"/>
      <c r="B196" s="55" t="s">
        <v>144</v>
      </c>
      <c r="C196" s="56" t="s">
        <v>9</v>
      </c>
      <c r="D196" s="57">
        <v>2</v>
      </c>
      <c r="E196" s="129">
        <v>5300</v>
      </c>
      <c r="F196" s="58">
        <f t="shared" si="3"/>
        <v>10600</v>
      </c>
      <c r="G196" s="59">
        <v>15000</v>
      </c>
      <c r="H196" s="60"/>
    </row>
    <row r="197" spans="1:8" ht="16.5" customHeight="1" x14ac:dyDescent="0.15">
      <c r="A197" s="89"/>
      <c r="B197" s="55" t="s">
        <v>145</v>
      </c>
      <c r="C197" s="56" t="s">
        <v>9</v>
      </c>
      <c r="D197" s="57">
        <v>3</v>
      </c>
      <c r="E197" s="129">
        <v>5300</v>
      </c>
      <c r="F197" s="58">
        <f t="shared" si="3"/>
        <v>15900</v>
      </c>
      <c r="G197" s="59">
        <v>15000</v>
      </c>
      <c r="H197" s="60"/>
    </row>
    <row r="198" spans="1:8" ht="16.5" customHeight="1" x14ac:dyDescent="0.15">
      <c r="A198" s="89"/>
      <c r="B198" s="55" t="s">
        <v>146</v>
      </c>
      <c r="C198" s="56" t="s">
        <v>9</v>
      </c>
      <c r="D198" s="57">
        <v>2</v>
      </c>
      <c r="E198" s="129">
        <v>5300</v>
      </c>
      <c r="F198" s="58">
        <f t="shared" si="3"/>
        <v>10600</v>
      </c>
      <c r="G198" s="59">
        <v>15000</v>
      </c>
      <c r="H198" s="60"/>
    </row>
    <row r="199" spans="1:8" ht="16.5" customHeight="1" x14ac:dyDescent="0.15">
      <c r="A199" s="89"/>
      <c r="B199" s="55" t="s">
        <v>256</v>
      </c>
      <c r="C199" s="56" t="s">
        <v>51</v>
      </c>
      <c r="D199" s="57">
        <v>8</v>
      </c>
      <c r="E199" s="129">
        <v>22770</v>
      </c>
      <c r="F199" s="58">
        <f t="shared" si="3"/>
        <v>182160</v>
      </c>
      <c r="G199" s="59">
        <v>30000</v>
      </c>
      <c r="H199" s="60"/>
    </row>
    <row r="200" spans="1:8" ht="16.5" customHeight="1" x14ac:dyDescent="0.15">
      <c r="A200" s="89"/>
      <c r="B200" s="55" t="s">
        <v>147</v>
      </c>
      <c r="C200" s="56" t="s">
        <v>23</v>
      </c>
      <c r="D200" s="57">
        <v>8</v>
      </c>
      <c r="E200" s="129">
        <v>1300</v>
      </c>
      <c r="F200" s="58">
        <f t="shared" si="3"/>
        <v>10400</v>
      </c>
      <c r="G200" s="59">
        <v>22000</v>
      </c>
      <c r="H200" s="60"/>
    </row>
    <row r="201" spans="1:8" ht="16.5" customHeight="1" x14ac:dyDescent="0.15">
      <c r="A201" s="89"/>
      <c r="B201" s="55" t="s">
        <v>169</v>
      </c>
      <c r="C201" s="56" t="s">
        <v>15</v>
      </c>
      <c r="D201" s="57">
        <v>7</v>
      </c>
      <c r="E201" s="129">
        <v>6600</v>
      </c>
      <c r="F201" s="58">
        <f t="shared" si="3"/>
        <v>46200</v>
      </c>
      <c r="G201" s="59">
        <v>6000</v>
      </c>
      <c r="H201" s="60"/>
    </row>
    <row r="202" spans="1:8" ht="16.5" customHeight="1" x14ac:dyDescent="0.15">
      <c r="A202" s="89"/>
      <c r="B202" s="55" t="s">
        <v>170</v>
      </c>
      <c r="C202" s="56" t="s">
        <v>15</v>
      </c>
      <c r="D202" s="57">
        <v>2</v>
      </c>
      <c r="E202" s="129">
        <v>7300</v>
      </c>
      <c r="F202" s="58">
        <f t="shared" si="3"/>
        <v>14600</v>
      </c>
      <c r="G202" s="59">
        <v>6000</v>
      </c>
      <c r="H202" s="60"/>
    </row>
    <row r="203" spans="1:8" ht="16.5" customHeight="1" x14ac:dyDescent="0.15">
      <c r="A203" s="89"/>
      <c r="B203" s="55" t="s">
        <v>171</v>
      </c>
      <c r="C203" s="56" t="s">
        <v>15</v>
      </c>
      <c r="D203" s="57">
        <v>2</v>
      </c>
      <c r="E203" s="129">
        <v>7300</v>
      </c>
      <c r="F203" s="58">
        <f t="shared" si="3"/>
        <v>14600</v>
      </c>
      <c r="G203" s="59">
        <v>6000</v>
      </c>
      <c r="H203" s="60"/>
    </row>
    <row r="204" spans="1:8" ht="16.5" customHeight="1" x14ac:dyDescent="0.15">
      <c r="A204" s="89"/>
      <c r="B204" s="55" t="s">
        <v>172</v>
      </c>
      <c r="C204" s="56" t="s">
        <v>15</v>
      </c>
      <c r="D204" s="57">
        <v>2</v>
      </c>
      <c r="E204" s="129">
        <v>7300</v>
      </c>
      <c r="F204" s="58">
        <f t="shared" si="3"/>
        <v>14600</v>
      </c>
      <c r="G204" s="59">
        <v>6000</v>
      </c>
      <c r="H204" s="60"/>
    </row>
    <row r="205" spans="1:8" ht="16.5" customHeight="1" x14ac:dyDescent="0.15">
      <c r="A205" s="89"/>
      <c r="B205" s="55" t="s">
        <v>173</v>
      </c>
      <c r="C205" s="56" t="s">
        <v>51</v>
      </c>
      <c r="D205" s="57">
        <v>2</v>
      </c>
      <c r="E205" s="129">
        <v>5140</v>
      </c>
      <c r="F205" s="58">
        <f t="shared" si="3"/>
        <v>10280</v>
      </c>
      <c r="G205" s="59">
        <v>50000</v>
      </c>
      <c r="H205" s="60"/>
    </row>
    <row r="206" spans="1:8" ht="16.5" customHeight="1" x14ac:dyDescent="0.15">
      <c r="A206" s="89"/>
      <c r="B206" s="55" t="s">
        <v>174</v>
      </c>
      <c r="C206" s="56" t="s">
        <v>51</v>
      </c>
      <c r="D206" s="57">
        <v>1</v>
      </c>
      <c r="E206" s="129">
        <v>5140</v>
      </c>
      <c r="F206" s="58">
        <f t="shared" si="3"/>
        <v>5140</v>
      </c>
      <c r="G206" s="59">
        <v>50000</v>
      </c>
      <c r="H206" s="60"/>
    </row>
    <row r="207" spans="1:8" ht="16.5" customHeight="1" x14ac:dyDescent="0.15">
      <c r="A207" s="89"/>
      <c r="B207" s="55" t="s">
        <v>175</v>
      </c>
      <c r="C207" s="56" t="s">
        <v>51</v>
      </c>
      <c r="D207" s="57">
        <v>1</v>
      </c>
      <c r="E207" s="129">
        <v>5140</v>
      </c>
      <c r="F207" s="58">
        <f t="shared" si="3"/>
        <v>5140</v>
      </c>
      <c r="G207" s="59">
        <v>50000</v>
      </c>
      <c r="H207" s="60"/>
    </row>
    <row r="208" spans="1:8" ht="16.5" customHeight="1" x14ac:dyDescent="0.15">
      <c r="A208" s="89"/>
      <c r="B208" s="55" t="s">
        <v>176</v>
      </c>
      <c r="C208" s="56" t="s">
        <v>51</v>
      </c>
      <c r="D208" s="57">
        <v>1</v>
      </c>
      <c r="E208" s="129">
        <v>5140</v>
      </c>
      <c r="F208" s="58">
        <f t="shared" si="3"/>
        <v>5140</v>
      </c>
      <c r="G208" s="59">
        <v>50000</v>
      </c>
      <c r="H208" s="60"/>
    </row>
    <row r="209" spans="1:8" ht="16.5" customHeight="1" x14ac:dyDescent="0.15">
      <c r="A209" s="89"/>
      <c r="B209" s="55" t="s">
        <v>177</v>
      </c>
      <c r="C209" s="56" t="s">
        <v>51</v>
      </c>
      <c r="D209" s="57">
        <v>2</v>
      </c>
      <c r="E209" s="129">
        <v>2190</v>
      </c>
      <c r="F209" s="58">
        <f t="shared" si="3"/>
        <v>4380</v>
      </c>
      <c r="G209" s="59">
        <v>30000</v>
      </c>
      <c r="H209" s="60"/>
    </row>
    <row r="210" spans="1:8" ht="16.5" customHeight="1" x14ac:dyDescent="0.15">
      <c r="A210" s="89"/>
      <c r="B210" s="94" t="s">
        <v>167</v>
      </c>
      <c r="C210" s="31" t="s">
        <v>9</v>
      </c>
      <c r="D210" s="95">
        <v>21</v>
      </c>
      <c r="E210" s="19">
        <v>10100</v>
      </c>
      <c r="F210" s="96">
        <f t="shared" si="3"/>
        <v>212100</v>
      </c>
      <c r="G210" s="97">
        <v>23000</v>
      </c>
      <c r="H210" s="60"/>
    </row>
    <row r="211" spans="1:8" ht="16.5" customHeight="1" x14ac:dyDescent="0.15">
      <c r="A211" s="89"/>
      <c r="B211" s="94" t="s">
        <v>164</v>
      </c>
      <c r="C211" s="31" t="s">
        <v>9</v>
      </c>
      <c r="D211" s="95">
        <v>9</v>
      </c>
      <c r="E211" s="19">
        <v>9100</v>
      </c>
      <c r="F211" s="96">
        <f t="shared" si="3"/>
        <v>81900</v>
      </c>
      <c r="G211" s="97">
        <v>12000</v>
      </c>
      <c r="H211" s="60"/>
    </row>
    <row r="212" spans="1:8" ht="16.5" customHeight="1" x14ac:dyDescent="0.15">
      <c r="A212" s="89"/>
      <c r="B212" s="94" t="s">
        <v>165</v>
      </c>
      <c r="C212" s="31" t="s">
        <v>9</v>
      </c>
      <c r="D212" s="95">
        <v>9</v>
      </c>
      <c r="E212" s="19">
        <v>9100</v>
      </c>
      <c r="F212" s="96">
        <f t="shared" si="3"/>
        <v>81900</v>
      </c>
      <c r="G212" s="97">
        <v>12000</v>
      </c>
      <c r="H212" s="60"/>
    </row>
    <row r="213" spans="1:8" ht="16.5" customHeight="1" x14ac:dyDescent="0.15">
      <c r="A213" s="89"/>
      <c r="B213" s="94" t="s">
        <v>166</v>
      </c>
      <c r="C213" s="31" t="s">
        <v>9</v>
      </c>
      <c r="D213" s="95">
        <v>9</v>
      </c>
      <c r="E213" s="19">
        <v>9100</v>
      </c>
      <c r="F213" s="96">
        <f t="shared" si="3"/>
        <v>81900</v>
      </c>
      <c r="G213" s="97">
        <v>12000</v>
      </c>
      <c r="H213" s="60"/>
    </row>
    <row r="214" spans="1:8" ht="16.5" customHeight="1" x14ac:dyDescent="0.15">
      <c r="A214" s="89"/>
      <c r="B214" s="94" t="s">
        <v>168</v>
      </c>
      <c r="C214" s="31" t="s">
        <v>15</v>
      </c>
      <c r="D214" s="95">
        <v>16</v>
      </c>
      <c r="E214" s="19">
        <v>7600</v>
      </c>
      <c r="F214" s="96">
        <f t="shared" si="3"/>
        <v>121600</v>
      </c>
      <c r="G214" s="97">
        <v>70000</v>
      </c>
      <c r="H214" s="60"/>
    </row>
    <row r="215" spans="1:8" ht="16.5" customHeight="1" x14ac:dyDescent="0.15">
      <c r="A215" s="89"/>
      <c r="B215" s="94" t="s">
        <v>179</v>
      </c>
      <c r="C215" s="31" t="s">
        <v>9</v>
      </c>
      <c r="D215" s="95">
        <v>7</v>
      </c>
      <c r="E215" s="19">
        <v>4700</v>
      </c>
      <c r="F215" s="96">
        <f t="shared" si="3"/>
        <v>32900</v>
      </c>
      <c r="G215" s="97">
        <v>15000</v>
      </c>
      <c r="H215" s="60"/>
    </row>
    <row r="216" spans="1:8" ht="16.5" customHeight="1" x14ac:dyDescent="0.15">
      <c r="A216" s="89"/>
      <c r="B216" s="94" t="s">
        <v>180</v>
      </c>
      <c r="C216" s="31" t="s">
        <v>9</v>
      </c>
      <c r="D216" s="95">
        <v>5</v>
      </c>
      <c r="E216" s="19">
        <v>4600</v>
      </c>
      <c r="F216" s="96">
        <f t="shared" si="3"/>
        <v>23000</v>
      </c>
      <c r="G216" s="97">
        <v>12000</v>
      </c>
      <c r="H216" s="60"/>
    </row>
    <row r="217" spans="1:8" ht="16.5" customHeight="1" x14ac:dyDescent="0.15">
      <c r="A217" s="89"/>
      <c r="B217" s="94" t="s">
        <v>181</v>
      </c>
      <c r="C217" s="31" t="s">
        <v>9</v>
      </c>
      <c r="D217" s="95">
        <v>4</v>
      </c>
      <c r="E217" s="19">
        <v>4600</v>
      </c>
      <c r="F217" s="96">
        <f t="shared" si="3"/>
        <v>18400</v>
      </c>
      <c r="G217" s="97">
        <v>12000</v>
      </c>
      <c r="H217" s="60"/>
    </row>
    <row r="218" spans="1:8" ht="16.5" customHeight="1" x14ac:dyDescent="0.15">
      <c r="A218" s="89"/>
      <c r="B218" s="94" t="s">
        <v>182</v>
      </c>
      <c r="C218" s="98" t="s">
        <v>15</v>
      </c>
      <c r="D218" s="99">
        <v>4</v>
      </c>
      <c r="E218" s="134">
        <v>4600</v>
      </c>
      <c r="F218" s="100">
        <f t="shared" si="3"/>
        <v>18400</v>
      </c>
      <c r="G218" s="97">
        <v>12000</v>
      </c>
      <c r="H218" s="101"/>
    </row>
    <row r="219" spans="1:8" ht="16.5" customHeight="1" thickBot="1" x14ac:dyDescent="0.2">
      <c r="A219" s="89"/>
      <c r="B219" s="102" t="s">
        <v>178</v>
      </c>
      <c r="C219" s="98" t="s">
        <v>15</v>
      </c>
      <c r="D219" s="99">
        <v>6</v>
      </c>
      <c r="E219" s="134">
        <v>1300</v>
      </c>
      <c r="F219" s="100">
        <f t="shared" si="3"/>
        <v>7800</v>
      </c>
      <c r="G219" s="103">
        <v>25000</v>
      </c>
      <c r="H219" s="74"/>
    </row>
    <row r="220" spans="1:8" ht="16.5" customHeight="1" x14ac:dyDescent="0.15">
      <c r="A220" s="93" t="s">
        <v>148</v>
      </c>
      <c r="B220" s="75" t="s">
        <v>163</v>
      </c>
      <c r="C220" s="49" t="s">
        <v>9</v>
      </c>
      <c r="D220" s="76">
        <v>3</v>
      </c>
      <c r="E220" s="130">
        <v>2900</v>
      </c>
      <c r="F220" s="51">
        <f t="shared" si="3"/>
        <v>8700</v>
      </c>
      <c r="G220" s="52">
        <v>3500</v>
      </c>
      <c r="H220" s="53"/>
    </row>
    <row r="221" spans="1:8" ht="16.5" customHeight="1" x14ac:dyDescent="0.15">
      <c r="A221" s="89"/>
      <c r="B221" s="55" t="s">
        <v>149</v>
      </c>
      <c r="C221" s="56" t="s">
        <v>9</v>
      </c>
      <c r="D221" s="57">
        <v>1</v>
      </c>
      <c r="E221" s="129">
        <v>3000</v>
      </c>
      <c r="F221" s="58">
        <f t="shared" si="3"/>
        <v>3000</v>
      </c>
      <c r="G221" s="59">
        <v>3000</v>
      </c>
      <c r="H221" s="60"/>
    </row>
    <row r="222" spans="1:8" ht="16.5" customHeight="1" x14ac:dyDescent="0.15">
      <c r="A222" s="89"/>
      <c r="B222" s="55" t="s">
        <v>150</v>
      </c>
      <c r="C222" s="56" t="s">
        <v>15</v>
      </c>
      <c r="D222" s="57">
        <v>1</v>
      </c>
      <c r="E222" s="129">
        <v>3000</v>
      </c>
      <c r="F222" s="58">
        <f t="shared" si="3"/>
        <v>3000</v>
      </c>
      <c r="G222" s="59">
        <v>3000</v>
      </c>
      <c r="H222" s="60"/>
    </row>
    <row r="223" spans="1:8" ht="16.5" customHeight="1" thickBot="1" x14ac:dyDescent="0.2">
      <c r="A223" s="89"/>
      <c r="B223" s="62" t="s">
        <v>151</v>
      </c>
      <c r="C223" s="71" t="s">
        <v>15</v>
      </c>
      <c r="D223" s="63">
        <v>1</v>
      </c>
      <c r="E223" s="131">
        <v>3000</v>
      </c>
      <c r="F223" s="72">
        <f t="shared" si="3"/>
        <v>3000</v>
      </c>
      <c r="G223" s="73">
        <v>3000</v>
      </c>
      <c r="H223" s="74"/>
    </row>
    <row r="224" spans="1:8" ht="16.5" customHeight="1" x14ac:dyDescent="0.15">
      <c r="A224" s="124" t="s">
        <v>152</v>
      </c>
      <c r="B224" s="75" t="s">
        <v>162</v>
      </c>
      <c r="C224" s="49" t="s">
        <v>51</v>
      </c>
      <c r="D224" s="76">
        <v>4</v>
      </c>
      <c r="E224" s="132">
        <v>2157</v>
      </c>
      <c r="F224" s="51">
        <f t="shared" si="3"/>
        <v>8628</v>
      </c>
      <c r="G224" s="125"/>
      <c r="H224" s="53"/>
    </row>
    <row r="225" spans="1:8" ht="16.5" customHeight="1" thickBot="1" x14ac:dyDescent="0.2">
      <c r="A225" s="122"/>
      <c r="B225" s="112" t="s">
        <v>160</v>
      </c>
      <c r="C225" s="113" t="s">
        <v>51</v>
      </c>
      <c r="D225" s="114">
        <v>4</v>
      </c>
      <c r="E225" s="133">
        <v>2571</v>
      </c>
      <c r="F225" s="86">
        <f t="shared" si="3"/>
        <v>10284</v>
      </c>
      <c r="G225" s="126"/>
      <c r="H225" s="88"/>
    </row>
    <row r="226" spans="1:8" ht="16.5" customHeight="1" thickBot="1" x14ac:dyDescent="0.2">
      <c r="A226" s="104" t="s">
        <v>158</v>
      </c>
      <c r="B226" s="105" t="s">
        <v>159</v>
      </c>
      <c r="C226" s="106" t="s">
        <v>15</v>
      </c>
      <c r="D226" s="107">
        <v>5</v>
      </c>
      <c r="E226" s="135">
        <v>5100</v>
      </c>
      <c r="F226" s="108">
        <f t="shared" si="3"/>
        <v>25500</v>
      </c>
      <c r="G226" s="109"/>
      <c r="H226" s="110"/>
    </row>
    <row r="227" spans="1:8" ht="16.5" customHeight="1" thickBot="1" x14ac:dyDescent="0.2">
      <c r="A227" s="111" t="s">
        <v>157</v>
      </c>
      <c r="B227" s="112" t="s">
        <v>161</v>
      </c>
      <c r="C227" s="113" t="s">
        <v>15</v>
      </c>
      <c r="D227" s="114">
        <v>6</v>
      </c>
      <c r="E227" s="136">
        <v>2510</v>
      </c>
      <c r="F227" s="115">
        <f t="shared" si="3"/>
        <v>15060</v>
      </c>
      <c r="G227" s="116"/>
      <c r="H227" s="88"/>
    </row>
    <row r="228" spans="1:8" ht="16.5" customHeight="1" thickBot="1" x14ac:dyDescent="0.2">
      <c r="A228" s="117"/>
      <c r="B228" s="117"/>
      <c r="C228" s="117"/>
      <c r="D228" s="117"/>
      <c r="E228" s="118" t="s">
        <v>153</v>
      </c>
      <c r="F228" s="119">
        <f>SUM(F7:F227)</f>
        <v>5083165</v>
      </c>
      <c r="G228" s="120"/>
    </row>
    <row r="229" spans="1:8" ht="16.5" customHeight="1" x14ac:dyDescent="0.15"/>
    <row r="230" spans="1:8" ht="16.5" customHeight="1" x14ac:dyDescent="0.15"/>
    <row r="231" spans="1:8" ht="16.5" customHeight="1" x14ac:dyDescent="0.15"/>
    <row r="232" spans="1:8" ht="16.5" customHeight="1" x14ac:dyDescent="0.15"/>
    <row r="233" spans="1:8" ht="16.5" customHeight="1" x14ac:dyDescent="0.15"/>
    <row r="234" spans="1:8" ht="16.5" customHeight="1" x14ac:dyDescent="0.15"/>
    <row r="235" spans="1:8" ht="16.5" customHeight="1" x14ac:dyDescent="0.15"/>
    <row r="236" spans="1:8" ht="16.5" customHeight="1" x14ac:dyDescent="0.15"/>
    <row r="237" spans="1:8" ht="16.5" customHeight="1" x14ac:dyDescent="0.15"/>
    <row r="238" spans="1:8" ht="16.5" customHeight="1" x14ac:dyDescent="0.15"/>
    <row r="239" spans="1:8" ht="16.5" customHeight="1" x14ac:dyDescent="0.15"/>
    <row r="240" spans="1:8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</sheetData>
  <autoFilter ref="A6:G228"/>
  <mergeCells count="2">
    <mergeCell ref="A1:B1"/>
    <mergeCell ref="A2:G4"/>
  </mergeCells>
  <phoneticPr fontId="2"/>
  <dataValidations count="2">
    <dataValidation imeMode="off" allowBlank="1" showInputMessage="1" showErrorMessage="1" sqref="G1 G5:G65536"/>
    <dataValidation type="list" allowBlank="1" showInputMessage="1" showErrorMessage="1" sqref="H6:H227">
      <formula1>"廃番,新規,再生品開始"</formula1>
    </dataValidation>
  </dataValidations>
  <printOptions horizontalCentered="1"/>
  <pageMargins left="0.23622047244094491" right="0.23622047244094491" top="0" bottom="0.35433070866141736" header="0.31496062992125984" footer="0.31496062992125984"/>
  <pageSetup paperSize="8" fitToHeight="0" orientation="portrait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00"/>
  <sheetViews>
    <sheetView view="pageBreakPreview" topLeftCell="A4" zoomScale="140" zoomScaleNormal="130" zoomScaleSheetLayoutView="140" workbookViewId="0">
      <selection activeCell="B19" sqref="B19"/>
    </sheetView>
  </sheetViews>
  <sheetFormatPr defaultColWidth="7.375" defaultRowHeight="13.5" customHeight="1" x14ac:dyDescent="0.15"/>
  <cols>
    <col min="1" max="1" width="8.375" style="3" customWidth="1"/>
    <col min="2" max="2" width="53.25" style="3" customWidth="1"/>
    <col min="3" max="3" width="8.125" style="3" customWidth="1"/>
    <col min="4" max="4" width="5.75" style="7" customWidth="1"/>
    <col min="5" max="5" width="8.625" style="7" customWidth="1"/>
    <col min="6" max="6" width="10.625" style="7" customWidth="1"/>
    <col min="7" max="8" width="12.75" style="3" customWidth="1"/>
    <col min="9" max="9" width="8.875" style="3" customWidth="1"/>
    <col min="10" max="16384" width="7.375" style="3"/>
  </cols>
  <sheetData>
    <row r="1" spans="1:8" ht="24" customHeight="1" x14ac:dyDescent="0.15">
      <c r="A1" s="267"/>
      <c r="B1" s="267"/>
      <c r="C1" s="1"/>
      <c r="D1" s="2"/>
      <c r="E1" s="3"/>
      <c r="F1" s="3"/>
      <c r="G1" s="4"/>
      <c r="H1" s="5"/>
    </row>
    <row r="2" spans="1:8" ht="14.25" customHeight="1" x14ac:dyDescent="0.15">
      <c r="A2" s="268" t="s">
        <v>241</v>
      </c>
      <c r="B2" s="268"/>
      <c r="C2" s="268"/>
      <c r="D2" s="268"/>
      <c r="E2" s="268"/>
      <c r="F2" s="268"/>
      <c r="G2" s="268"/>
      <c r="H2" s="6"/>
    </row>
    <row r="3" spans="1:8" ht="14.25" customHeight="1" x14ac:dyDescent="0.15">
      <c r="A3" s="268"/>
      <c r="B3" s="268"/>
      <c r="C3" s="268"/>
      <c r="D3" s="268"/>
      <c r="E3" s="268"/>
      <c r="F3" s="268"/>
      <c r="G3" s="268"/>
      <c r="H3" s="6"/>
    </row>
    <row r="4" spans="1:8" ht="14.25" customHeight="1" x14ac:dyDescent="0.15">
      <c r="A4" s="268"/>
      <c r="B4" s="268"/>
      <c r="C4" s="268"/>
      <c r="D4" s="268"/>
      <c r="E4" s="268"/>
      <c r="F4" s="268"/>
      <c r="G4" s="268"/>
      <c r="H4" s="6"/>
    </row>
    <row r="5" spans="1:8" ht="8.25" customHeight="1" thickBot="1" x14ac:dyDescent="0.2">
      <c r="H5" s="6"/>
    </row>
    <row r="6" spans="1:8" ht="14.25" customHeight="1" thickBot="1" x14ac:dyDescent="0.2">
      <c r="A6" s="8" t="s">
        <v>0</v>
      </c>
      <c r="B6" s="9" t="s">
        <v>1</v>
      </c>
      <c r="C6" s="10" t="s">
        <v>2</v>
      </c>
      <c r="D6" s="11" t="s">
        <v>3</v>
      </c>
      <c r="E6" s="17" t="s">
        <v>4</v>
      </c>
      <c r="F6" s="17" t="s">
        <v>5</v>
      </c>
      <c r="G6" s="10" t="s">
        <v>6</v>
      </c>
      <c r="H6" s="17" t="s">
        <v>156</v>
      </c>
    </row>
    <row r="7" spans="1:8" ht="16.5" customHeight="1" x14ac:dyDescent="0.15">
      <c r="A7" s="12" t="s">
        <v>242</v>
      </c>
      <c r="B7" s="28" t="s">
        <v>257</v>
      </c>
      <c r="C7" s="29" t="s">
        <v>13</v>
      </c>
      <c r="D7" s="121">
        <v>16</v>
      </c>
      <c r="E7" s="23">
        <v>9600</v>
      </c>
      <c r="F7" s="24">
        <f>D7*E7</f>
        <v>153600</v>
      </c>
      <c r="G7" s="25"/>
      <c r="H7" s="26"/>
    </row>
    <row r="8" spans="1:8" ht="16.5" customHeight="1" x14ac:dyDescent="0.15">
      <c r="A8" s="13"/>
      <c r="B8" s="30" t="s">
        <v>259</v>
      </c>
      <c r="C8" s="31" t="s">
        <v>13</v>
      </c>
      <c r="D8" s="34">
        <v>6</v>
      </c>
      <c r="E8" s="19">
        <v>9600</v>
      </c>
      <c r="F8" s="20">
        <f>D8*E8</f>
        <v>57600</v>
      </c>
      <c r="G8" s="22"/>
      <c r="H8" s="18"/>
    </row>
    <row r="9" spans="1:8" ht="16.5" customHeight="1" x14ac:dyDescent="0.15">
      <c r="A9" s="13"/>
      <c r="B9" s="30" t="s">
        <v>260</v>
      </c>
      <c r="C9" s="31" t="s">
        <v>13</v>
      </c>
      <c r="D9" s="34">
        <v>6</v>
      </c>
      <c r="E9" s="19">
        <v>9600</v>
      </c>
      <c r="F9" s="20">
        <f t="shared" ref="F9:F24" si="0">D9*E9</f>
        <v>57600</v>
      </c>
      <c r="G9" s="22"/>
      <c r="H9" s="18"/>
    </row>
    <row r="10" spans="1:8" ht="16.5" customHeight="1" x14ac:dyDescent="0.15">
      <c r="A10" s="13"/>
      <c r="B10" s="30" t="s">
        <v>261</v>
      </c>
      <c r="C10" s="31" t="s">
        <v>13</v>
      </c>
      <c r="D10" s="34">
        <v>6</v>
      </c>
      <c r="E10" s="19">
        <v>9600</v>
      </c>
      <c r="F10" s="20">
        <f t="shared" si="0"/>
        <v>57600</v>
      </c>
      <c r="G10" s="22"/>
      <c r="H10" s="18"/>
    </row>
    <row r="11" spans="1:8" ht="16.5" customHeight="1" x14ac:dyDescent="0.15">
      <c r="A11" s="13"/>
      <c r="B11" s="30" t="s">
        <v>243</v>
      </c>
      <c r="C11" s="31" t="s">
        <v>38</v>
      </c>
      <c r="D11" s="34">
        <v>6</v>
      </c>
      <c r="E11" s="19">
        <v>29500</v>
      </c>
      <c r="F11" s="20">
        <f t="shared" si="0"/>
        <v>177000</v>
      </c>
      <c r="G11" s="22"/>
      <c r="H11" s="18"/>
    </row>
    <row r="12" spans="1:8" ht="16.5" customHeight="1" x14ac:dyDescent="0.15">
      <c r="A12" s="13"/>
      <c r="B12" s="30" t="s">
        <v>244</v>
      </c>
      <c r="C12" s="31" t="s">
        <v>38</v>
      </c>
      <c r="D12" s="34">
        <v>8</v>
      </c>
      <c r="E12" s="19">
        <v>2200</v>
      </c>
      <c r="F12" s="20">
        <f t="shared" si="0"/>
        <v>17600</v>
      </c>
      <c r="G12" s="22"/>
      <c r="H12" s="18"/>
    </row>
    <row r="13" spans="1:8" ht="16.5" customHeight="1" x14ac:dyDescent="0.15">
      <c r="A13" s="13"/>
      <c r="B13" s="30" t="s">
        <v>245</v>
      </c>
      <c r="C13" s="31" t="s">
        <v>13</v>
      </c>
      <c r="D13" s="34">
        <v>7</v>
      </c>
      <c r="E13" s="19">
        <v>10600</v>
      </c>
      <c r="F13" s="20">
        <f t="shared" si="0"/>
        <v>74200</v>
      </c>
      <c r="G13" s="22"/>
      <c r="H13" s="18"/>
    </row>
    <row r="14" spans="1:8" ht="16.5" customHeight="1" x14ac:dyDescent="0.15">
      <c r="A14" s="13"/>
      <c r="B14" s="30" t="s">
        <v>246</v>
      </c>
      <c r="C14" s="31" t="s">
        <v>13</v>
      </c>
      <c r="D14" s="34">
        <v>3</v>
      </c>
      <c r="E14" s="19">
        <v>7900</v>
      </c>
      <c r="F14" s="20">
        <f t="shared" si="0"/>
        <v>23700</v>
      </c>
      <c r="G14" s="22"/>
      <c r="H14" s="18"/>
    </row>
    <row r="15" spans="1:8" ht="16.5" customHeight="1" x14ac:dyDescent="0.15">
      <c r="A15" s="13"/>
      <c r="B15" s="30" t="s">
        <v>247</v>
      </c>
      <c r="C15" s="31" t="s">
        <v>13</v>
      </c>
      <c r="D15" s="34">
        <v>3</v>
      </c>
      <c r="E15" s="19">
        <v>7900</v>
      </c>
      <c r="F15" s="20">
        <f t="shared" si="0"/>
        <v>23700</v>
      </c>
      <c r="G15" s="22"/>
      <c r="H15" s="18"/>
    </row>
    <row r="16" spans="1:8" ht="16.5" customHeight="1" x14ac:dyDescent="0.15">
      <c r="A16" s="13"/>
      <c r="B16" s="30" t="s">
        <v>248</v>
      </c>
      <c r="C16" s="31" t="s">
        <v>13</v>
      </c>
      <c r="D16" s="34">
        <v>3</v>
      </c>
      <c r="E16" s="19">
        <v>7900</v>
      </c>
      <c r="F16" s="20">
        <f t="shared" si="0"/>
        <v>23700</v>
      </c>
      <c r="G16" s="22"/>
      <c r="H16" s="18"/>
    </row>
    <row r="17" spans="1:8" ht="16.5" customHeight="1" x14ac:dyDescent="0.15">
      <c r="A17" s="13"/>
      <c r="B17" s="30" t="s">
        <v>249</v>
      </c>
      <c r="C17" s="31" t="s">
        <v>13</v>
      </c>
      <c r="D17" s="34">
        <v>5</v>
      </c>
      <c r="E17" s="19">
        <v>9600</v>
      </c>
      <c r="F17" s="20">
        <f t="shared" si="0"/>
        <v>48000</v>
      </c>
      <c r="G17" s="22"/>
      <c r="H17" s="18"/>
    </row>
    <row r="18" spans="1:8" ht="16.5" customHeight="1" x14ac:dyDescent="0.15">
      <c r="A18" s="13"/>
      <c r="B18" s="30" t="s">
        <v>250</v>
      </c>
      <c r="C18" s="31" t="s">
        <v>38</v>
      </c>
      <c r="D18" s="34">
        <v>6</v>
      </c>
      <c r="E18" s="19">
        <v>2194</v>
      </c>
      <c r="F18" s="20">
        <f t="shared" si="0"/>
        <v>13164</v>
      </c>
      <c r="G18" s="22"/>
      <c r="H18" s="18"/>
    </row>
    <row r="19" spans="1:8" ht="16.5" customHeight="1" x14ac:dyDescent="0.15">
      <c r="A19" s="13"/>
      <c r="B19" s="30" t="s">
        <v>251</v>
      </c>
      <c r="C19" s="31" t="s">
        <v>13</v>
      </c>
      <c r="D19" s="34">
        <v>12</v>
      </c>
      <c r="E19" s="19">
        <v>5100</v>
      </c>
      <c r="F19" s="20">
        <f t="shared" si="0"/>
        <v>61200</v>
      </c>
      <c r="G19" s="22"/>
      <c r="H19" s="18"/>
    </row>
    <row r="20" spans="1:8" ht="16.5" customHeight="1" x14ac:dyDescent="0.15">
      <c r="A20" s="13"/>
      <c r="B20" s="30" t="s">
        <v>252</v>
      </c>
      <c r="C20" s="31" t="s">
        <v>38</v>
      </c>
      <c r="D20" s="34">
        <v>3</v>
      </c>
      <c r="E20" s="19">
        <v>47600</v>
      </c>
      <c r="F20" s="20">
        <f t="shared" si="0"/>
        <v>142800</v>
      </c>
      <c r="G20" s="22"/>
      <c r="H20" s="18"/>
    </row>
    <row r="21" spans="1:8" ht="16.5" customHeight="1" x14ac:dyDescent="0.15">
      <c r="A21" s="13"/>
      <c r="B21" s="30" t="s">
        <v>253</v>
      </c>
      <c r="C21" s="31" t="s">
        <v>15</v>
      </c>
      <c r="D21" s="34">
        <v>16</v>
      </c>
      <c r="E21" s="19">
        <v>6600</v>
      </c>
      <c r="F21" s="20">
        <f t="shared" si="0"/>
        <v>105600</v>
      </c>
      <c r="G21" s="22"/>
      <c r="H21" s="18"/>
    </row>
    <row r="22" spans="1:8" ht="16.5" customHeight="1" x14ac:dyDescent="0.15">
      <c r="A22" s="13"/>
      <c r="B22" s="30" t="s">
        <v>254</v>
      </c>
      <c r="C22" s="31" t="s">
        <v>38</v>
      </c>
      <c r="D22" s="34">
        <v>3</v>
      </c>
      <c r="E22" s="19">
        <v>6100</v>
      </c>
      <c r="F22" s="20">
        <f t="shared" si="0"/>
        <v>18300</v>
      </c>
      <c r="G22" s="22"/>
      <c r="H22" s="18"/>
    </row>
    <row r="23" spans="1:8" ht="16.5" customHeight="1" x14ac:dyDescent="0.15">
      <c r="A23" s="13"/>
      <c r="B23" s="30" t="s">
        <v>258</v>
      </c>
      <c r="C23" s="31" t="s">
        <v>38</v>
      </c>
      <c r="D23" s="34">
        <v>88</v>
      </c>
      <c r="E23" s="19">
        <v>28400</v>
      </c>
      <c r="F23" s="20">
        <f t="shared" si="0"/>
        <v>2499200</v>
      </c>
      <c r="G23" s="22"/>
      <c r="H23" s="18"/>
    </row>
    <row r="24" spans="1:8" ht="16.5" customHeight="1" thickBot="1" x14ac:dyDescent="0.2">
      <c r="A24" s="14"/>
      <c r="B24" s="32" t="s">
        <v>255</v>
      </c>
      <c r="C24" s="33" t="s">
        <v>51</v>
      </c>
      <c r="D24" s="123">
        <v>18</v>
      </c>
      <c r="E24" s="134">
        <v>13400</v>
      </c>
      <c r="F24" s="21">
        <f t="shared" si="0"/>
        <v>241200</v>
      </c>
      <c r="G24" s="27"/>
      <c r="H24" s="128"/>
    </row>
    <row r="25" spans="1:8" ht="16.5" customHeight="1" thickBot="1" x14ac:dyDescent="0.2">
      <c r="A25" s="15"/>
      <c r="B25" s="15"/>
      <c r="C25" s="15"/>
      <c r="D25" s="15"/>
      <c r="E25" s="137" t="s">
        <v>153</v>
      </c>
      <c r="F25" s="127">
        <f>SUM(F7:F24)</f>
        <v>3795764</v>
      </c>
      <c r="G25" s="16"/>
    </row>
    <row r="26" spans="1:8" ht="16.5" customHeight="1" x14ac:dyDescent="0.15"/>
    <row r="27" spans="1:8" ht="16.5" customHeight="1" x14ac:dyDescent="0.15"/>
    <row r="28" spans="1:8" ht="16.5" customHeight="1" x14ac:dyDescent="0.15"/>
    <row r="29" spans="1:8" ht="16.5" customHeight="1" x14ac:dyDescent="0.15"/>
    <row r="30" spans="1:8" ht="16.5" customHeight="1" x14ac:dyDescent="0.15"/>
    <row r="31" spans="1:8" ht="16.5" customHeight="1" x14ac:dyDescent="0.15"/>
    <row r="32" spans="1:8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</sheetData>
  <autoFilter ref="A6:G25"/>
  <mergeCells count="2">
    <mergeCell ref="A1:B1"/>
    <mergeCell ref="A2:G4"/>
  </mergeCells>
  <phoneticPr fontId="2"/>
  <dataValidations count="2">
    <dataValidation imeMode="off" allowBlank="1" showInputMessage="1" showErrorMessage="1" sqref="G1 G5:G65536"/>
    <dataValidation type="list" allowBlank="1" showInputMessage="1" showErrorMessage="1" sqref="H6:H24">
      <formula1>"廃番,新規,再生品開始"</formula1>
    </dataValidation>
  </dataValidations>
  <printOptions horizontalCentered="1"/>
  <pageMargins left="0.23622047244094491" right="0.23622047244094491" top="0" bottom="0.35433070866141736" header="0.31496062992125984" footer="0.31496062992125984"/>
  <pageSetup paperSize="8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R4年度購入予定数量</vt:lpstr>
      <vt:lpstr>納品実績2021年度</vt:lpstr>
      <vt:lpstr>納品実績2020年度</vt:lpstr>
      <vt:lpstr>R2年度購入予定数量(２) </vt:lpstr>
      <vt:lpstr>R2年度購入予定数量(３) </vt:lpstr>
      <vt:lpstr>'R2年度購入予定数量(２) '!Print_Area</vt:lpstr>
      <vt:lpstr>'R2年度購入予定数量(３) '!Print_Area</vt:lpstr>
      <vt:lpstr>'R4年度購入予定数量'!Print_Area</vt:lpstr>
      <vt:lpstr>'R2年度購入予定数量(２) '!Print_Titles</vt:lpstr>
      <vt:lpstr>'R2年度購入予定数量(３) '!Print_Titles</vt:lpstr>
      <vt:lpstr>'R4年度購入予定数量'!Print_Titles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Administrator</cp:lastModifiedBy>
  <cp:lastPrinted>2022-03-22T08:54:10Z</cp:lastPrinted>
  <dcterms:created xsi:type="dcterms:W3CDTF">2019-03-04T08:13:28Z</dcterms:created>
  <dcterms:modified xsi:type="dcterms:W3CDTF">2023-04-11T05:50:50Z</dcterms:modified>
</cp:coreProperties>
</file>