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80.0.96\kanzai\10-03-160 院外洗濯\R4.10～\【作業場所】院外清掃の公告資料\04様式集（院外洗濯）\"/>
    </mc:Choice>
  </mc:AlternateContent>
  <xr:revisionPtr revIDLastSave="0" documentId="13_ncr:101_{2A1A4979-9136-4DB6-928E-3FD3AB52911C}" xr6:coauthVersionLast="47" xr6:coauthVersionMax="47" xr10:uidLastSave="{00000000-0000-0000-0000-000000000000}"/>
  <bookViews>
    <workbookView xWindow="-120" yWindow="-120" windowWidth="20730" windowHeight="11310" xr2:uid="{3C3A6485-1B0D-449E-B4EC-FAFD855EDFB5}"/>
  </bookViews>
  <sheets>
    <sheet name="洗濯　寝具　内訳書" sheetId="1" r:id="rId1"/>
  </sheets>
  <definedNames>
    <definedName name="_xlnm.Print_Area" localSheetId="0">'洗濯　寝具　内訳書'!$A$1:$L$67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6" i="1" l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45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46" i="1"/>
  <c r="G47" i="1"/>
  <c r="G48" i="1"/>
  <c r="G45" i="1"/>
  <c r="E57" i="1"/>
  <c r="E56" i="1"/>
  <c r="E55" i="1"/>
  <c r="E54" i="1"/>
  <c r="E61" i="1"/>
  <c r="E60" i="1"/>
  <c r="E59" i="1"/>
  <c r="E58" i="1"/>
  <c r="E45" i="1"/>
  <c r="E53" i="1"/>
  <c r="E52" i="1"/>
  <c r="E51" i="1"/>
  <c r="E50" i="1"/>
  <c r="E49" i="1"/>
  <c r="E48" i="1"/>
  <c r="E47" i="1"/>
  <c r="E46" i="1"/>
  <c r="G7" i="1"/>
  <c r="E7" i="1"/>
  <c r="I62" i="1" l="1"/>
  <c r="I63" i="1" s="1"/>
  <c r="I64" i="1" s="1"/>
  <c r="K62" i="1"/>
  <c r="K63" i="1" s="1"/>
  <c r="K64" i="1" s="1"/>
  <c r="G62" i="1"/>
  <c r="G63" i="1" s="1"/>
  <c r="G64" i="1" s="1"/>
  <c r="E62" i="1"/>
  <c r="E63" i="1" s="1"/>
  <c r="E64" i="1" s="1"/>
  <c r="J42" i="1" s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7" i="1"/>
  <c r="K37" i="1" l="1"/>
  <c r="K38" i="1" s="1"/>
  <c r="K39" i="1" s="1"/>
  <c r="K66" i="1" s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7" i="1"/>
  <c r="I37" i="1" l="1"/>
  <c r="I38" i="1" s="1"/>
  <c r="I39" i="1" s="1"/>
  <c r="I66" i="1" s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 l="1"/>
  <c r="G38" i="1" s="1"/>
  <c r="G39" i="1" s="1"/>
  <c r="G66" i="1" s="1"/>
  <c r="E29" i="1"/>
  <c r="E21" i="1"/>
  <c r="E13" i="1"/>
  <c r="E9" i="1"/>
  <c r="E8" i="1"/>
  <c r="E10" i="1"/>
  <c r="E11" i="1"/>
  <c r="E12" i="1"/>
  <c r="E14" i="1"/>
  <c r="E15" i="1"/>
  <c r="E16" i="1"/>
  <c r="E17" i="1"/>
  <c r="E18" i="1"/>
  <c r="E19" i="1"/>
  <c r="E20" i="1"/>
  <c r="E22" i="1"/>
  <c r="E23" i="1"/>
  <c r="E24" i="1"/>
  <c r="E25" i="1"/>
  <c r="E26" i="1"/>
  <c r="E27" i="1"/>
  <c r="E28" i="1"/>
  <c r="E30" i="1"/>
  <c r="E31" i="1"/>
  <c r="E32" i="1"/>
  <c r="E33" i="1"/>
  <c r="E34" i="1"/>
  <c r="E35" i="1"/>
  <c r="E36" i="1"/>
  <c r="E37" i="1" l="1"/>
  <c r="E38" i="1" s="1"/>
  <c r="E39" i="1" s="1"/>
  <c r="E66" i="1" s="1"/>
  <c r="E67" i="1" s="1"/>
  <c r="J4" i="1" l="1"/>
</calcChain>
</file>

<file path=xl/sharedStrings.xml><?xml version="1.0" encoding="utf-8"?>
<sst xmlns="http://schemas.openxmlformats.org/spreadsheetml/2006/main" count="104" uniqueCount="62">
  <si>
    <t>白衣</t>
    <rPh sb="0" eb="2">
      <t>ハクイ</t>
    </rPh>
    <phoneticPr fontId="3"/>
  </si>
  <si>
    <t>カーディガン</t>
    <phoneticPr fontId="3"/>
  </si>
  <si>
    <t>エプロン</t>
  </si>
  <si>
    <t>点滴着</t>
  </si>
  <si>
    <t>予防着</t>
  </si>
  <si>
    <t>病棟面会着(３Ｄ)</t>
    <rPh sb="0" eb="2">
      <t>ビョウトウ</t>
    </rPh>
    <rPh sb="2" eb="4">
      <t>メンカイ</t>
    </rPh>
    <rPh sb="4" eb="5">
      <t>ギ</t>
    </rPh>
    <phoneticPr fontId="2"/>
  </si>
  <si>
    <t>病棟予防着(３Ｄ)</t>
    <rPh sb="0" eb="2">
      <t>ビョウトウ</t>
    </rPh>
    <phoneticPr fontId="2"/>
  </si>
  <si>
    <t>手術着（上）</t>
  </si>
  <si>
    <t>手術着（下）</t>
    <rPh sb="4" eb="5">
      <t>シタ</t>
    </rPh>
    <phoneticPr fontId="2"/>
  </si>
  <si>
    <t>検査衣（上）</t>
    <rPh sb="0" eb="2">
      <t>ケンサ</t>
    </rPh>
    <rPh sb="2" eb="3">
      <t>イ</t>
    </rPh>
    <rPh sb="4" eb="5">
      <t>ウエ</t>
    </rPh>
    <phoneticPr fontId="2"/>
  </si>
  <si>
    <t>検査衣（下）</t>
    <rPh sb="0" eb="2">
      <t>ケンサ</t>
    </rPh>
    <rPh sb="2" eb="3">
      <t>イ</t>
    </rPh>
    <rPh sb="4" eb="5">
      <t>シタ</t>
    </rPh>
    <phoneticPr fontId="2"/>
  </si>
  <si>
    <t>靴下</t>
  </si>
  <si>
    <t>抑制帯</t>
  </si>
  <si>
    <t>消毒液ホルダー</t>
  </si>
  <si>
    <t>おしぼり</t>
  </si>
  <si>
    <t>中タオル</t>
    <rPh sb="0" eb="1">
      <t>チュウ</t>
    </rPh>
    <phoneticPr fontId="2"/>
  </si>
  <si>
    <t>大タオル、毛布類</t>
    <rPh sb="0" eb="1">
      <t>ダイ</t>
    </rPh>
    <rPh sb="5" eb="7">
      <t>モウフ</t>
    </rPh>
    <rPh sb="7" eb="8">
      <t>ルイ</t>
    </rPh>
    <phoneticPr fontId="2"/>
  </si>
  <si>
    <t>バスタオル</t>
  </si>
  <si>
    <t>四角布中</t>
    <rPh sb="0" eb="2">
      <t>シカク</t>
    </rPh>
    <rPh sb="2" eb="3">
      <t>ヌノ</t>
    </rPh>
    <phoneticPr fontId="2"/>
  </si>
  <si>
    <t>四角布大</t>
    <rPh sb="0" eb="2">
      <t>シカク</t>
    </rPh>
    <rPh sb="2" eb="3">
      <t>ヌノ</t>
    </rPh>
    <rPh sb="3" eb="4">
      <t>ダイ</t>
    </rPh>
    <phoneticPr fontId="2"/>
  </si>
  <si>
    <t>診察台カバー</t>
    <rPh sb="0" eb="2">
      <t>シンサツ</t>
    </rPh>
    <rPh sb="2" eb="3">
      <t>ダイ</t>
    </rPh>
    <phoneticPr fontId="2"/>
  </si>
  <si>
    <t>ストレッチャーカバー</t>
  </si>
  <si>
    <t>マットレスパット</t>
  </si>
  <si>
    <t>ラバーシーツ</t>
  </si>
  <si>
    <t>足ふきマット</t>
    <rPh sb="0" eb="1">
      <t>アシ</t>
    </rPh>
    <phoneticPr fontId="2"/>
  </si>
  <si>
    <t>マット類</t>
    <rPh sb="3" eb="4">
      <t>ルイ</t>
    </rPh>
    <phoneticPr fontId="2"/>
  </si>
  <si>
    <t>備品類</t>
    <rPh sb="0" eb="2">
      <t>ビヒン</t>
    </rPh>
    <rPh sb="2" eb="3">
      <t>ルイ</t>
    </rPh>
    <phoneticPr fontId="2"/>
  </si>
  <si>
    <t>小物類</t>
  </si>
  <si>
    <t>帽子</t>
    <rPh sb="0" eb="2">
      <t>ボウシ</t>
    </rPh>
    <phoneticPr fontId="2"/>
  </si>
  <si>
    <t>その他</t>
    <rPh sb="2" eb="3">
      <t>タ</t>
    </rPh>
    <phoneticPr fontId="2"/>
  </si>
  <si>
    <t>R4後半</t>
    <rPh sb="2" eb="4">
      <t>コウハン</t>
    </rPh>
    <phoneticPr fontId="3"/>
  </si>
  <si>
    <t>税抜</t>
    <rPh sb="0" eb="2">
      <t>ゼイヌ</t>
    </rPh>
    <phoneticPr fontId="3"/>
  </si>
  <si>
    <t>税込</t>
    <rPh sb="0" eb="2">
      <t>ゼイコ</t>
    </rPh>
    <phoneticPr fontId="3"/>
  </si>
  <si>
    <t>R5</t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</si>
  <si>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</si>
  <si>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</si>
  <si>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計</t>
    <rPh sb="0" eb="1">
      <t>ケイ</t>
    </rPh>
    <phoneticPr fontId="3"/>
  </si>
  <si>
    <t>R6</t>
    <phoneticPr fontId="3"/>
  </si>
  <si>
    <t>R7前半</t>
    <rPh sb="2" eb="4">
      <t>ゼンハン</t>
    </rPh>
    <phoneticPr fontId="3"/>
  </si>
  <si>
    <t>端数処理</t>
    <rPh sb="0" eb="4">
      <t>ハスウショリ</t>
    </rPh>
    <phoneticPr fontId="3"/>
  </si>
  <si>
    <t>病院寝具</t>
    <rPh sb="0" eb="2">
      <t>ビョウイン</t>
    </rPh>
    <rPh sb="2" eb="4">
      <t>シング</t>
    </rPh>
    <phoneticPr fontId="2"/>
  </si>
  <si>
    <t>当直室</t>
    <rPh sb="0" eb="3">
      <t>トウチョクシツ</t>
    </rPh>
    <phoneticPr fontId="2"/>
  </si>
  <si>
    <t>付添い</t>
    <rPh sb="0" eb="2">
      <t>ツキソ</t>
    </rPh>
    <phoneticPr fontId="2"/>
  </si>
  <si>
    <t>放射線</t>
    <rPh sb="0" eb="3">
      <t>ホウシャセン</t>
    </rPh>
    <phoneticPr fontId="2"/>
  </si>
  <si>
    <t>手術室</t>
    <rPh sb="0" eb="3">
      <t>シュジュツシツ</t>
    </rPh>
    <phoneticPr fontId="2"/>
  </si>
  <si>
    <t>検査室</t>
    <rPh sb="0" eb="2">
      <t>ケンサ</t>
    </rPh>
    <rPh sb="2" eb="3">
      <t>シツ</t>
    </rPh>
    <phoneticPr fontId="2"/>
  </si>
  <si>
    <t>肌着（短）</t>
    <rPh sb="0" eb="2">
      <t>ハダギ</t>
    </rPh>
    <rPh sb="3" eb="4">
      <t>タン</t>
    </rPh>
    <phoneticPr fontId="2"/>
  </si>
  <si>
    <t>肌着（長）</t>
    <rPh sb="0" eb="2">
      <t>ハダギ</t>
    </rPh>
    <rPh sb="3" eb="4">
      <t>ナガ</t>
    </rPh>
    <phoneticPr fontId="2"/>
  </si>
  <si>
    <t>パンツ</t>
  </si>
  <si>
    <t>パジャマ上</t>
    <rPh sb="4" eb="5">
      <t>ウエ</t>
    </rPh>
    <phoneticPr fontId="2"/>
  </si>
  <si>
    <t>パジャマ下</t>
    <rPh sb="4" eb="5">
      <t>シタ</t>
    </rPh>
    <phoneticPr fontId="2"/>
  </si>
  <si>
    <t>ズボン下</t>
    <rPh sb="3" eb="4">
      <t>シタ</t>
    </rPh>
    <phoneticPr fontId="2"/>
  </si>
  <si>
    <t>授乳あてガーゼ</t>
    <rPh sb="0" eb="2">
      <t>ジュニュウ</t>
    </rPh>
    <phoneticPr fontId="2"/>
  </si>
  <si>
    <t>バスマット</t>
  </si>
  <si>
    <t>令和４年１０月～令和７年９月　寝具賃借積算書</t>
    <rPh sb="0" eb="2">
      <t>レイワ</t>
    </rPh>
    <rPh sb="3" eb="4">
      <t>ネン</t>
    </rPh>
    <rPh sb="6" eb="7">
      <t>ガツ</t>
    </rPh>
    <rPh sb="8" eb="10">
      <t>レイワ</t>
    </rPh>
    <rPh sb="11" eb="12">
      <t>ネン</t>
    </rPh>
    <rPh sb="13" eb="14">
      <t>ガツ</t>
    </rPh>
    <rPh sb="15" eb="17">
      <t>シング</t>
    </rPh>
    <rPh sb="17" eb="19">
      <t>チンシャク</t>
    </rPh>
    <rPh sb="19" eb="22">
      <t>セキサンショ</t>
    </rPh>
    <phoneticPr fontId="3"/>
  </si>
  <si>
    <t>計（税込み）</t>
    <rPh sb="0" eb="1">
      <t>ケイ</t>
    </rPh>
    <rPh sb="2" eb="4">
      <t>ゼイコ</t>
    </rPh>
    <phoneticPr fontId="3"/>
  </si>
  <si>
    <t>院外洗濯+寝具賃貸借　合計金額</t>
    <rPh sb="5" eb="7">
      <t>シング</t>
    </rPh>
    <rPh sb="7" eb="10">
      <t>チンタイシャク</t>
    </rPh>
    <rPh sb="11" eb="13">
      <t>ゴウケイ</t>
    </rPh>
    <rPh sb="13" eb="15">
      <t>キンガク</t>
    </rPh>
    <phoneticPr fontId="3"/>
  </si>
  <si>
    <t>令和４年１０月～令和７年９月　院外洗濯内訳書</t>
    <rPh sb="0" eb="2">
      <t>レイワ</t>
    </rPh>
    <rPh sb="3" eb="4">
      <t>ネン</t>
    </rPh>
    <rPh sb="6" eb="7">
      <t>ガツ</t>
    </rPh>
    <rPh sb="8" eb="10">
      <t>レイワ</t>
    </rPh>
    <rPh sb="11" eb="12">
      <t>ネン</t>
    </rPh>
    <rPh sb="13" eb="14">
      <t>ガツ</t>
    </rPh>
    <rPh sb="15" eb="19">
      <t>インガイセンタク</t>
    </rPh>
    <rPh sb="19" eb="22">
      <t>ウチワケショ</t>
    </rPh>
    <phoneticPr fontId="3"/>
  </si>
  <si>
    <t>院外洗濯及び寝具類賃貸借　内訳書</t>
    <rPh sb="0" eb="4">
      <t>インガイセンタク</t>
    </rPh>
    <rPh sb="4" eb="5">
      <t>オヨ</t>
    </rPh>
    <rPh sb="6" eb="12">
      <t>シングルイチンタイシャク</t>
    </rPh>
    <rPh sb="13" eb="16">
      <t>ウチワケショ</t>
    </rPh>
    <phoneticPr fontId="3"/>
  </si>
  <si>
    <t>バスタオル</t>
    <phoneticPr fontId="2"/>
  </si>
  <si>
    <t>タオル</t>
    <phoneticPr fontId="2"/>
  </si>
  <si>
    <t>様式第４号関係</t>
    <rPh sb="0" eb="2">
      <t>ヨウシキ</t>
    </rPh>
    <rPh sb="2" eb="3">
      <t>ダイ</t>
    </rPh>
    <rPh sb="4" eb="5">
      <t>ゴウ</t>
    </rPh>
    <rPh sb="5" eb="7">
      <t>カンケイ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</si>
</sst>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6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2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>
      <alignment vertical="center"/>
    </xf>
    <xf numFmtId="0" fontId="4" fillId="2" borderId="0"/>
    <xf numFmtId="0" fontId="5" fillId="0" borderId="0"/>
    <xf numFmtId="0" fontId="1" fillId="0" borderId="0">
      <alignment vertical="center"/>
    </xf>
    <xf numFmtId="3" fontId="4" fillId="0" borderId="0"/>
    <xf numFmtId="38" fontId="1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177" fontId="0" fillId="0" borderId="1" xfId="0" applyNumberFormat="1" applyBorder="1">
      <alignment vertical="center"/>
    </xf>
    <xf numFmtId="0" fontId="0" fillId="0" borderId="7" xfId="0" applyBorder="1">
      <alignment vertical="center"/>
    </xf>
    <xf numFmtId="0" fontId="0" fillId="0" borderId="7" xfId="0" applyBorder="1" applyAlignment="1">
      <alignment horizontal="right" vertical="center"/>
    </xf>
    <xf numFmtId="177" fontId="0" fillId="0" borderId="7" xfId="0" applyNumberFormat="1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0" xfId="0" applyBorder="1">
      <alignment vertical="center"/>
    </xf>
    <xf numFmtId="177" fontId="0" fillId="0" borderId="7" xfId="0" applyNumberFormat="1" applyBorder="1" applyAlignment="1">
      <alignment horizontal="right" vertical="center"/>
    </xf>
    <xf numFmtId="177" fontId="0" fillId="0" borderId="1" xfId="0" applyNumberFormat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177" fontId="8" fillId="0" borderId="1" xfId="0" applyNumberFormat="1" applyFont="1" applyBorder="1">
      <alignment vertical="center"/>
    </xf>
    <xf numFmtId="176" fontId="0" fillId="0" borderId="7" xfId="0" applyNumberFormat="1" applyBorder="1">
      <alignment vertical="center"/>
    </xf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177" fontId="8" fillId="0" borderId="6" xfId="0" applyNumberFormat="1" applyFont="1" applyBorder="1">
      <alignment vertical="center"/>
    </xf>
    <xf numFmtId="0" fontId="8" fillId="0" borderId="29" xfId="0" applyFont="1" applyBorder="1">
      <alignment vertical="center"/>
    </xf>
    <xf numFmtId="0" fontId="9" fillId="0" borderId="29" xfId="0" applyFont="1" applyBorder="1" applyAlignment="1">
      <alignment vertical="center"/>
    </xf>
    <xf numFmtId="176" fontId="9" fillId="0" borderId="29" xfId="0" applyNumberFormat="1" applyFont="1" applyBorder="1" applyAlignment="1">
      <alignment vertical="center"/>
    </xf>
    <xf numFmtId="177" fontId="10" fillId="0" borderId="30" xfId="0" applyNumberFormat="1" applyFont="1" applyBorder="1">
      <alignment vertical="center"/>
    </xf>
    <xf numFmtId="38" fontId="0" fillId="0" borderId="9" xfId="5" applyFont="1" applyBorder="1">
      <alignment vertical="center"/>
    </xf>
    <xf numFmtId="38" fontId="0" fillId="0" borderId="7" xfId="5" applyFont="1" applyBorder="1">
      <alignment vertical="center"/>
    </xf>
    <xf numFmtId="38" fontId="0" fillId="0" borderId="3" xfId="5" applyFont="1" applyBorder="1">
      <alignment vertical="center"/>
    </xf>
    <xf numFmtId="38" fontId="0" fillId="0" borderId="1" xfId="5" applyFont="1" applyBorder="1">
      <alignment vertical="center"/>
    </xf>
    <xf numFmtId="38" fontId="0" fillId="0" borderId="33" xfId="5" applyFont="1" applyBorder="1">
      <alignment vertical="center"/>
    </xf>
    <xf numFmtId="38" fontId="0" fillId="0" borderId="8" xfId="5" applyFont="1" applyBorder="1">
      <alignment vertical="center"/>
    </xf>
    <xf numFmtId="38" fontId="0" fillId="0" borderId="13" xfId="5" applyFont="1" applyBorder="1">
      <alignment vertical="center"/>
    </xf>
    <xf numFmtId="38" fontId="0" fillId="0" borderId="10" xfId="5" applyFont="1" applyBorder="1">
      <alignment vertical="center"/>
    </xf>
    <xf numFmtId="0" fontId="0" fillId="0" borderId="7" xfId="0" applyBorder="1" applyAlignment="1">
      <alignment horizontal="center" vertical="center"/>
    </xf>
    <xf numFmtId="0" fontId="13" fillId="0" borderId="22" xfId="0" applyFont="1" applyBorder="1" applyAlignment="1">
      <alignment horizontal="left" vertical="center"/>
    </xf>
    <xf numFmtId="0" fontId="6" fillId="0" borderId="0" xfId="0" applyFont="1" applyAlignment="1">
      <alignment horizontal="right" vertical="top"/>
    </xf>
    <xf numFmtId="0" fontId="6" fillId="0" borderId="1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177" fontId="11" fillId="0" borderId="1" xfId="0" applyNumberFormat="1" applyFont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177" fontId="12" fillId="0" borderId="26" xfId="0" applyNumberFormat="1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6" fillId="0" borderId="18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6" fillId="0" borderId="16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6">
    <cellStyle name="桁区切り" xfId="5" builtinId="6"/>
    <cellStyle name="標準" xfId="0" builtinId="0"/>
    <cellStyle name="標準 2" xfId="2" xr:uid="{8FCF3CB7-5703-40A3-B7A7-36775191E300}"/>
    <cellStyle name="標準 2 3" xfId="4" xr:uid="{8C40BE9C-8EDB-4754-AFEC-B6C6B5A9ED0C}"/>
    <cellStyle name="標準 3" xfId="1" xr:uid="{224C2BC6-5146-4CEE-B5DC-BA6BDADE19A2}"/>
    <cellStyle name="標準 7" xfId="3" xr:uid="{7577D03C-2207-4B80-8840-75C74E4E2E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55B11-9C6C-434B-BF2A-E188775F0B4B}">
  <dimension ref="A1:L70"/>
  <sheetViews>
    <sheetView tabSelected="1" view="pageBreakPreview" zoomScaleNormal="100" zoomScaleSheetLayoutView="100" workbookViewId="0">
      <selection activeCell="A2" sqref="A2"/>
    </sheetView>
  </sheetViews>
  <sheetFormatPr defaultRowHeight="18.75" x14ac:dyDescent="0.4"/>
  <cols>
    <col min="1" max="1" width="5.875" customWidth="1"/>
    <col min="2" max="2" width="15.625" customWidth="1"/>
    <col min="3" max="3" width="8.25" customWidth="1"/>
    <col min="4" max="4" width="10.625" customWidth="1"/>
    <col min="5" max="5" width="12.625" customWidth="1"/>
    <col min="6" max="6" width="10.625" customWidth="1"/>
    <col min="7" max="7" width="13.625" customWidth="1"/>
    <col min="8" max="8" width="10.625" customWidth="1"/>
    <col min="9" max="9" width="13.625" customWidth="1"/>
    <col min="10" max="10" width="10.625" customWidth="1"/>
    <col min="11" max="11" width="12.625" customWidth="1"/>
  </cols>
  <sheetData>
    <row r="1" spans="1:12" x14ac:dyDescent="0.4">
      <c r="A1" t="s">
        <v>61</v>
      </c>
    </row>
    <row r="2" spans="1:12" ht="45.75" customHeight="1" x14ac:dyDescent="0.4">
      <c r="B2" s="35" t="s">
        <v>58</v>
      </c>
      <c r="C2" s="35"/>
      <c r="D2" s="35"/>
      <c r="E2" s="35"/>
      <c r="F2" s="35"/>
      <c r="G2" s="35"/>
      <c r="J2" s="36"/>
      <c r="K2" s="36"/>
      <c r="L2" s="36"/>
    </row>
    <row r="3" spans="1:12" ht="9" customHeight="1" x14ac:dyDescent="0.4">
      <c r="B3" s="37" t="s">
        <v>57</v>
      </c>
      <c r="C3" s="37"/>
      <c r="D3" s="37"/>
      <c r="E3" s="37"/>
      <c r="F3" s="37"/>
      <c r="G3" s="37"/>
    </row>
    <row r="4" spans="1:12" ht="20.25" thickBot="1" x14ac:dyDescent="0.45">
      <c r="B4" s="37"/>
      <c r="C4" s="38"/>
      <c r="D4" s="37"/>
      <c r="E4" s="37"/>
      <c r="F4" s="37"/>
      <c r="G4" s="39"/>
      <c r="H4" s="41" t="s">
        <v>55</v>
      </c>
      <c r="I4" s="41"/>
      <c r="J4" s="40">
        <f>E39+G39+I39+K39</f>
        <v>0</v>
      </c>
      <c r="K4" s="41"/>
    </row>
    <row r="5" spans="1:12" x14ac:dyDescent="0.4">
      <c r="B5" s="42"/>
      <c r="C5" s="62" t="s">
        <v>35</v>
      </c>
      <c r="D5" s="63" t="s">
        <v>30</v>
      </c>
      <c r="E5" s="64"/>
      <c r="F5" s="64" t="s">
        <v>33</v>
      </c>
      <c r="G5" s="64"/>
      <c r="H5" s="34" t="s">
        <v>37</v>
      </c>
      <c r="I5" s="34"/>
      <c r="J5" s="34" t="s">
        <v>38</v>
      </c>
      <c r="K5" s="34"/>
    </row>
    <row r="6" spans="1:12" ht="19.5" thickBot="1" x14ac:dyDescent="0.45">
      <c r="B6" s="43"/>
      <c r="C6" s="55"/>
      <c r="D6" s="10" t="s">
        <v>34</v>
      </c>
      <c r="E6" s="7" t="s">
        <v>36</v>
      </c>
      <c r="F6" s="7" t="s">
        <v>34</v>
      </c>
      <c r="G6" s="7" t="s">
        <v>36</v>
      </c>
      <c r="H6" s="7" t="s">
        <v>34</v>
      </c>
      <c r="I6" s="7" t="s">
        <v>36</v>
      </c>
      <c r="J6" s="7" t="s">
        <v>34</v>
      </c>
      <c r="K6" s="7" t="s">
        <v>36</v>
      </c>
    </row>
    <row r="7" spans="1:12" x14ac:dyDescent="0.4">
      <c r="B7" s="8" t="s">
        <v>0</v>
      </c>
      <c r="C7" s="11"/>
      <c r="D7" s="26">
        <v>75635</v>
      </c>
      <c r="E7" s="27">
        <f>C7*D7</f>
        <v>0</v>
      </c>
      <c r="F7" s="27">
        <v>150106</v>
      </c>
      <c r="G7" s="27">
        <f>C7*F7</f>
        <v>0</v>
      </c>
      <c r="H7" s="27">
        <v>150106</v>
      </c>
      <c r="I7" s="27">
        <f>C7*H7</f>
        <v>0</v>
      </c>
      <c r="J7" s="27">
        <v>74471</v>
      </c>
      <c r="K7" s="27">
        <f>C7*J7</f>
        <v>0</v>
      </c>
    </row>
    <row r="8" spans="1:12" x14ac:dyDescent="0.4">
      <c r="B8" s="8" t="s">
        <v>1</v>
      </c>
      <c r="C8" s="9"/>
      <c r="D8" s="28">
        <v>1379</v>
      </c>
      <c r="E8" s="29">
        <f t="shared" ref="E8:E36" si="0">C8*D8</f>
        <v>0</v>
      </c>
      <c r="F8" s="29">
        <v>2276</v>
      </c>
      <c r="G8" s="29">
        <f t="shared" ref="G8:G36" si="1">C8*F8</f>
        <v>0</v>
      </c>
      <c r="H8" s="29">
        <v>2276</v>
      </c>
      <c r="I8" s="29">
        <f t="shared" ref="I8:I36" si="2">C8*H8</f>
        <v>0</v>
      </c>
      <c r="J8" s="29">
        <v>897</v>
      </c>
      <c r="K8" s="29">
        <f t="shared" ref="K8:K36" si="3">C8*J8</f>
        <v>0</v>
      </c>
    </row>
    <row r="9" spans="1:12" x14ac:dyDescent="0.4">
      <c r="B9" s="8" t="s">
        <v>2</v>
      </c>
      <c r="C9" s="9"/>
      <c r="D9" s="28">
        <v>4765</v>
      </c>
      <c r="E9" s="29">
        <f t="shared" si="0"/>
        <v>0</v>
      </c>
      <c r="F9" s="29">
        <v>9480</v>
      </c>
      <c r="G9" s="29">
        <f t="shared" si="1"/>
        <v>0</v>
      </c>
      <c r="H9" s="29">
        <v>9480</v>
      </c>
      <c r="I9" s="29">
        <f t="shared" si="2"/>
        <v>0</v>
      </c>
      <c r="J9" s="29">
        <v>4715</v>
      </c>
      <c r="K9" s="29">
        <f t="shared" si="3"/>
        <v>0</v>
      </c>
    </row>
    <row r="10" spans="1:12" x14ac:dyDescent="0.4">
      <c r="B10" s="8" t="s">
        <v>3</v>
      </c>
      <c r="C10" s="9"/>
      <c r="D10" s="28">
        <v>27728</v>
      </c>
      <c r="E10" s="29">
        <f t="shared" si="0"/>
        <v>0</v>
      </c>
      <c r="F10" s="29">
        <v>51578</v>
      </c>
      <c r="G10" s="29">
        <f t="shared" si="1"/>
        <v>0</v>
      </c>
      <c r="H10" s="29">
        <v>51578</v>
      </c>
      <c r="I10" s="29">
        <f t="shared" si="2"/>
        <v>0</v>
      </c>
      <c r="J10" s="29">
        <v>23850</v>
      </c>
      <c r="K10" s="29">
        <f t="shared" si="3"/>
        <v>0</v>
      </c>
    </row>
    <row r="11" spans="1:12" x14ac:dyDescent="0.4">
      <c r="B11" s="8" t="s">
        <v>4</v>
      </c>
      <c r="C11" s="9"/>
      <c r="D11" s="28">
        <v>1189</v>
      </c>
      <c r="E11" s="29">
        <f t="shared" si="0"/>
        <v>0</v>
      </c>
      <c r="F11" s="29">
        <v>2423</v>
      </c>
      <c r="G11" s="29">
        <f t="shared" si="1"/>
        <v>0</v>
      </c>
      <c r="H11" s="29">
        <v>2423</v>
      </c>
      <c r="I11" s="29">
        <f t="shared" si="2"/>
        <v>0</v>
      </c>
      <c r="J11" s="29">
        <v>1234</v>
      </c>
      <c r="K11" s="29">
        <f t="shared" si="3"/>
        <v>0</v>
      </c>
    </row>
    <row r="12" spans="1:12" x14ac:dyDescent="0.4">
      <c r="B12" s="8" t="s">
        <v>5</v>
      </c>
      <c r="C12" s="9"/>
      <c r="D12" s="28">
        <v>245</v>
      </c>
      <c r="E12" s="29">
        <f t="shared" si="0"/>
        <v>0</v>
      </c>
      <c r="F12" s="29">
        <v>484</v>
      </c>
      <c r="G12" s="29">
        <f t="shared" si="1"/>
        <v>0</v>
      </c>
      <c r="H12" s="29">
        <v>484</v>
      </c>
      <c r="I12" s="29">
        <f t="shared" si="2"/>
        <v>0</v>
      </c>
      <c r="J12" s="29">
        <v>239</v>
      </c>
      <c r="K12" s="29">
        <f t="shared" si="3"/>
        <v>0</v>
      </c>
    </row>
    <row r="13" spans="1:12" x14ac:dyDescent="0.4">
      <c r="B13" s="8" t="s">
        <v>6</v>
      </c>
      <c r="C13" s="9"/>
      <c r="D13" s="28">
        <v>2415</v>
      </c>
      <c r="E13" s="29">
        <f t="shared" si="0"/>
        <v>0</v>
      </c>
      <c r="F13" s="29">
        <v>4938</v>
      </c>
      <c r="G13" s="29">
        <f t="shared" si="1"/>
        <v>0</v>
      </c>
      <c r="H13" s="29">
        <v>4938</v>
      </c>
      <c r="I13" s="29">
        <f t="shared" si="2"/>
        <v>0</v>
      </c>
      <c r="J13" s="29">
        <v>2523</v>
      </c>
      <c r="K13" s="29">
        <f t="shared" si="3"/>
        <v>0</v>
      </c>
    </row>
    <row r="14" spans="1:12" x14ac:dyDescent="0.4">
      <c r="B14" s="8" t="s">
        <v>7</v>
      </c>
      <c r="C14" s="9"/>
      <c r="D14" s="28">
        <v>21890</v>
      </c>
      <c r="E14" s="29">
        <f t="shared" si="0"/>
        <v>0</v>
      </c>
      <c r="F14" s="29">
        <v>43834</v>
      </c>
      <c r="G14" s="29">
        <f t="shared" si="1"/>
        <v>0</v>
      </c>
      <c r="H14" s="29">
        <v>43834</v>
      </c>
      <c r="I14" s="29">
        <f t="shared" si="2"/>
        <v>0</v>
      </c>
      <c r="J14" s="29">
        <v>21944</v>
      </c>
      <c r="K14" s="29">
        <f t="shared" si="3"/>
        <v>0</v>
      </c>
    </row>
    <row r="15" spans="1:12" x14ac:dyDescent="0.4">
      <c r="B15" s="8" t="s">
        <v>8</v>
      </c>
      <c r="C15" s="9"/>
      <c r="D15" s="28">
        <v>22980</v>
      </c>
      <c r="E15" s="29">
        <f t="shared" si="0"/>
        <v>0</v>
      </c>
      <c r="F15" s="29">
        <v>45937</v>
      </c>
      <c r="G15" s="29">
        <f t="shared" si="1"/>
        <v>0</v>
      </c>
      <c r="H15" s="29">
        <v>45937</v>
      </c>
      <c r="I15" s="29">
        <f t="shared" si="2"/>
        <v>0</v>
      </c>
      <c r="J15" s="29">
        <v>22957</v>
      </c>
      <c r="K15" s="29">
        <f t="shared" si="3"/>
        <v>0</v>
      </c>
    </row>
    <row r="16" spans="1:12" x14ac:dyDescent="0.4">
      <c r="B16" s="8" t="s">
        <v>9</v>
      </c>
      <c r="C16" s="9"/>
      <c r="D16" s="28">
        <v>1293</v>
      </c>
      <c r="E16" s="29">
        <f t="shared" si="0"/>
        <v>0</v>
      </c>
      <c r="F16" s="29">
        <v>2433</v>
      </c>
      <c r="G16" s="29">
        <f t="shared" si="1"/>
        <v>0</v>
      </c>
      <c r="H16" s="29">
        <v>2433</v>
      </c>
      <c r="I16" s="29">
        <f t="shared" si="2"/>
        <v>0</v>
      </c>
      <c r="J16" s="29">
        <v>1140</v>
      </c>
      <c r="K16" s="29">
        <f t="shared" si="3"/>
        <v>0</v>
      </c>
    </row>
    <row r="17" spans="2:11" x14ac:dyDescent="0.4">
      <c r="B17" s="8" t="s">
        <v>10</v>
      </c>
      <c r="C17" s="9"/>
      <c r="D17" s="28">
        <v>1358</v>
      </c>
      <c r="E17" s="29">
        <f t="shared" si="0"/>
        <v>0</v>
      </c>
      <c r="F17" s="29">
        <v>2642</v>
      </c>
      <c r="G17" s="29">
        <f t="shared" si="1"/>
        <v>0</v>
      </c>
      <c r="H17" s="29">
        <v>2642</v>
      </c>
      <c r="I17" s="29">
        <f t="shared" si="2"/>
        <v>0</v>
      </c>
      <c r="J17" s="29">
        <v>1284</v>
      </c>
      <c r="K17" s="29">
        <f t="shared" si="3"/>
        <v>0</v>
      </c>
    </row>
    <row r="18" spans="2:11" x14ac:dyDescent="0.4">
      <c r="B18" s="8" t="s">
        <v>11</v>
      </c>
      <c r="C18" s="9"/>
      <c r="D18" s="28">
        <v>88</v>
      </c>
      <c r="E18" s="29">
        <f t="shared" si="0"/>
        <v>0</v>
      </c>
      <c r="F18" s="29">
        <v>158</v>
      </c>
      <c r="G18" s="29">
        <f t="shared" si="1"/>
        <v>0</v>
      </c>
      <c r="H18" s="29">
        <v>158</v>
      </c>
      <c r="I18" s="29">
        <f t="shared" si="2"/>
        <v>0</v>
      </c>
      <c r="J18" s="29">
        <v>70</v>
      </c>
      <c r="K18" s="29">
        <f t="shared" si="3"/>
        <v>0</v>
      </c>
    </row>
    <row r="19" spans="2:11" x14ac:dyDescent="0.4">
      <c r="B19" s="8" t="s">
        <v>12</v>
      </c>
      <c r="C19" s="9"/>
      <c r="D19" s="28">
        <v>6420</v>
      </c>
      <c r="E19" s="29">
        <f t="shared" si="0"/>
        <v>0</v>
      </c>
      <c r="F19" s="29">
        <v>11883</v>
      </c>
      <c r="G19" s="29">
        <f t="shared" si="1"/>
        <v>0</v>
      </c>
      <c r="H19" s="29">
        <v>11883</v>
      </c>
      <c r="I19" s="29">
        <f t="shared" si="2"/>
        <v>0</v>
      </c>
      <c r="J19" s="29">
        <v>5463</v>
      </c>
      <c r="K19" s="29">
        <f t="shared" si="3"/>
        <v>0</v>
      </c>
    </row>
    <row r="20" spans="2:11" x14ac:dyDescent="0.4">
      <c r="B20" s="8" t="s">
        <v>13</v>
      </c>
      <c r="C20" s="9"/>
      <c r="D20" s="28">
        <v>3301</v>
      </c>
      <c r="E20" s="29">
        <f t="shared" si="0"/>
        <v>0</v>
      </c>
      <c r="F20" s="29">
        <v>6515</v>
      </c>
      <c r="G20" s="29">
        <f t="shared" si="1"/>
        <v>0</v>
      </c>
      <c r="H20" s="29">
        <v>6515</v>
      </c>
      <c r="I20" s="29">
        <f t="shared" si="2"/>
        <v>0</v>
      </c>
      <c r="J20" s="29">
        <v>3214</v>
      </c>
      <c r="K20" s="29">
        <f t="shared" si="3"/>
        <v>0</v>
      </c>
    </row>
    <row r="21" spans="2:11" x14ac:dyDescent="0.4">
      <c r="B21" s="8" t="s">
        <v>14</v>
      </c>
      <c r="C21" s="9"/>
      <c r="D21" s="28">
        <v>24863</v>
      </c>
      <c r="E21" s="29">
        <f t="shared" si="0"/>
        <v>0</v>
      </c>
      <c r="F21" s="29">
        <v>51504</v>
      </c>
      <c r="G21" s="29">
        <f t="shared" si="1"/>
        <v>0</v>
      </c>
      <c r="H21" s="29">
        <v>51504</v>
      </c>
      <c r="I21" s="29">
        <f t="shared" si="2"/>
        <v>0</v>
      </c>
      <c r="J21" s="29">
        <v>26641</v>
      </c>
      <c r="K21" s="29">
        <f t="shared" si="3"/>
        <v>0</v>
      </c>
    </row>
    <row r="22" spans="2:11" x14ac:dyDescent="0.4">
      <c r="B22" s="8" t="s">
        <v>15</v>
      </c>
      <c r="C22" s="9"/>
      <c r="D22" s="28">
        <v>745</v>
      </c>
      <c r="E22" s="29">
        <f t="shared" si="0"/>
        <v>0</v>
      </c>
      <c r="F22" s="29">
        <v>1528</v>
      </c>
      <c r="G22" s="29">
        <f t="shared" si="1"/>
        <v>0</v>
      </c>
      <c r="H22" s="29">
        <v>1528</v>
      </c>
      <c r="I22" s="29">
        <f t="shared" si="2"/>
        <v>0</v>
      </c>
      <c r="J22" s="29">
        <v>783</v>
      </c>
      <c r="K22" s="29">
        <f t="shared" si="3"/>
        <v>0</v>
      </c>
    </row>
    <row r="23" spans="2:11" x14ac:dyDescent="0.4">
      <c r="B23" s="8" t="s">
        <v>16</v>
      </c>
      <c r="C23" s="9"/>
      <c r="D23" s="28">
        <v>915</v>
      </c>
      <c r="E23" s="29">
        <f t="shared" si="0"/>
        <v>0</v>
      </c>
      <c r="F23" s="29">
        <v>1812</v>
      </c>
      <c r="G23" s="29">
        <f t="shared" si="1"/>
        <v>0</v>
      </c>
      <c r="H23" s="29">
        <v>1812</v>
      </c>
      <c r="I23" s="29">
        <f t="shared" si="2"/>
        <v>0</v>
      </c>
      <c r="J23" s="29">
        <v>897</v>
      </c>
      <c r="K23" s="29">
        <f t="shared" si="3"/>
        <v>0</v>
      </c>
    </row>
    <row r="24" spans="2:11" x14ac:dyDescent="0.4">
      <c r="B24" s="8" t="s">
        <v>17</v>
      </c>
      <c r="C24" s="9"/>
      <c r="D24" s="28">
        <v>162</v>
      </c>
      <c r="E24" s="29">
        <f t="shared" si="0"/>
        <v>0</v>
      </c>
      <c r="F24" s="29">
        <v>306</v>
      </c>
      <c r="G24" s="29">
        <f t="shared" si="1"/>
        <v>0</v>
      </c>
      <c r="H24" s="29">
        <v>306</v>
      </c>
      <c r="I24" s="29">
        <f t="shared" si="2"/>
        <v>0</v>
      </c>
      <c r="J24" s="29">
        <v>144</v>
      </c>
      <c r="K24" s="29">
        <f t="shared" si="3"/>
        <v>0</v>
      </c>
    </row>
    <row r="25" spans="2:11" x14ac:dyDescent="0.4">
      <c r="B25" s="8" t="s">
        <v>18</v>
      </c>
      <c r="C25" s="9"/>
      <c r="D25" s="28">
        <v>1657</v>
      </c>
      <c r="E25" s="29">
        <f t="shared" si="0"/>
        <v>0</v>
      </c>
      <c r="F25" s="29">
        <v>3620</v>
      </c>
      <c r="G25" s="29">
        <f t="shared" si="1"/>
        <v>0</v>
      </c>
      <c r="H25" s="29">
        <v>3620</v>
      </c>
      <c r="I25" s="29">
        <f t="shared" si="2"/>
        <v>0</v>
      </c>
      <c r="J25" s="29">
        <v>1963</v>
      </c>
      <c r="K25" s="29">
        <f t="shared" si="3"/>
        <v>0</v>
      </c>
    </row>
    <row r="26" spans="2:11" x14ac:dyDescent="0.4">
      <c r="B26" s="8" t="s">
        <v>19</v>
      </c>
      <c r="C26" s="9"/>
      <c r="D26" s="28">
        <v>5177</v>
      </c>
      <c r="E26" s="29">
        <f t="shared" si="0"/>
        <v>0</v>
      </c>
      <c r="F26" s="29">
        <v>10476</v>
      </c>
      <c r="G26" s="29">
        <f t="shared" si="1"/>
        <v>0</v>
      </c>
      <c r="H26" s="29">
        <v>10476</v>
      </c>
      <c r="I26" s="29">
        <f t="shared" si="2"/>
        <v>0</v>
      </c>
      <c r="J26" s="29">
        <v>5299</v>
      </c>
      <c r="K26" s="29">
        <f t="shared" si="3"/>
        <v>0</v>
      </c>
    </row>
    <row r="27" spans="2:11" x14ac:dyDescent="0.4">
      <c r="B27" s="8" t="s">
        <v>20</v>
      </c>
      <c r="C27" s="9"/>
      <c r="D27" s="28">
        <v>27</v>
      </c>
      <c r="E27" s="29">
        <f t="shared" si="0"/>
        <v>0</v>
      </c>
      <c r="F27" s="29">
        <v>28</v>
      </c>
      <c r="G27" s="29">
        <f t="shared" si="1"/>
        <v>0</v>
      </c>
      <c r="H27" s="29">
        <v>28</v>
      </c>
      <c r="I27" s="29">
        <f t="shared" si="2"/>
        <v>0</v>
      </c>
      <c r="J27" s="29">
        <v>1</v>
      </c>
      <c r="K27" s="29">
        <f t="shared" si="3"/>
        <v>0</v>
      </c>
    </row>
    <row r="28" spans="2:11" x14ac:dyDescent="0.4">
      <c r="B28" s="8" t="s">
        <v>21</v>
      </c>
      <c r="C28" s="9"/>
      <c r="D28" s="28">
        <v>352</v>
      </c>
      <c r="E28" s="29">
        <f t="shared" si="0"/>
        <v>0</v>
      </c>
      <c r="F28" s="29">
        <v>662</v>
      </c>
      <c r="G28" s="29">
        <f t="shared" si="1"/>
        <v>0</v>
      </c>
      <c r="H28" s="29">
        <v>662</v>
      </c>
      <c r="I28" s="29">
        <f t="shared" si="2"/>
        <v>0</v>
      </c>
      <c r="J28" s="29">
        <v>310</v>
      </c>
      <c r="K28" s="29">
        <f t="shared" si="3"/>
        <v>0</v>
      </c>
    </row>
    <row r="29" spans="2:11" x14ac:dyDescent="0.4">
      <c r="B29" s="8" t="s">
        <v>22</v>
      </c>
      <c r="C29" s="9"/>
      <c r="D29" s="28">
        <v>1919</v>
      </c>
      <c r="E29" s="29">
        <f t="shared" si="0"/>
        <v>0</v>
      </c>
      <c r="F29" s="29">
        <v>4052</v>
      </c>
      <c r="G29" s="29">
        <f t="shared" si="1"/>
        <v>0</v>
      </c>
      <c r="H29" s="29">
        <v>4052</v>
      </c>
      <c r="I29" s="29">
        <f t="shared" si="2"/>
        <v>0</v>
      </c>
      <c r="J29" s="29">
        <v>2133</v>
      </c>
      <c r="K29" s="29">
        <f t="shared" si="3"/>
        <v>0</v>
      </c>
    </row>
    <row r="30" spans="2:11" x14ac:dyDescent="0.4">
      <c r="B30" s="8" t="s">
        <v>23</v>
      </c>
      <c r="C30" s="9"/>
      <c r="D30" s="28">
        <v>2561</v>
      </c>
      <c r="E30" s="29">
        <f t="shared" si="0"/>
        <v>0</v>
      </c>
      <c r="F30" s="29">
        <v>5027</v>
      </c>
      <c r="G30" s="29">
        <f t="shared" si="1"/>
        <v>0</v>
      </c>
      <c r="H30" s="29">
        <v>5027</v>
      </c>
      <c r="I30" s="29">
        <f t="shared" si="2"/>
        <v>0</v>
      </c>
      <c r="J30" s="29">
        <v>2466</v>
      </c>
      <c r="K30" s="29">
        <f t="shared" si="3"/>
        <v>0</v>
      </c>
    </row>
    <row r="31" spans="2:11" x14ac:dyDescent="0.4">
      <c r="B31" s="8" t="s">
        <v>24</v>
      </c>
      <c r="C31" s="9"/>
      <c r="D31" s="28">
        <v>881</v>
      </c>
      <c r="E31" s="29">
        <f t="shared" si="0"/>
        <v>0</v>
      </c>
      <c r="F31" s="29">
        <v>1533</v>
      </c>
      <c r="G31" s="29">
        <f t="shared" si="1"/>
        <v>0</v>
      </c>
      <c r="H31" s="29">
        <v>1533</v>
      </c>
      <c r="I31" s="29">
        <f t="shared" si="2"/>
        <v>0</v>
      </c>
      <c r="J31" s="29">
        <v>652</v>
      </c>
      <c r="K31" s="29">
        <f t="shared" si="3"/>
        <v>0</v>
      </c>
    </row>
    <row r="32" spans="2:11" x14ac:dyDescent="0.4">
      <c r="B32" s="8" t="s">
        <v>25</v>
      </c>
      <c r="C32" s="9"/>
      <c r="D32" s="28">
        <v>2582</v>
      </c>
      <c r="E32" s="29">
        <f t="shared" si="0"/>
        <v>0</v>
      </c>
      <c r="F32" s="29">
        <v>5118</v>
      </c>
      <c r="G32" s="29">
        <f t="shared" si="1"/>
        <v>0</v>
      </c>
      <c r="H32" s="29">
        <v>5118</v>
      </c>
      <c r="I32" s="29">
        <f t="shared" si="2"/>
        <v>0</v>
      </c>
      <c r="J32" s="29">
        <v>2536</v>
      </c>
      <c r="K32" s="29">
        <f t="shared" si="3"/>
        <v>0</v>
      </c>
    </row>
    <row r="33" spans="2:11" x14ac:dyDescent="0.4">
      <c r="B33" s="8" t="s">
        <v>26</v>
      </c>
      <c r="C33" s="9"/>
      <c r="D33" s="32">
        <v>835</v>
      </c>
      <c r="E33" s="29">
        <f t="shared" si="0"/>
        <v>0</v>
      </c>
      <c r="F33" s="29">
        <v>1475</v>
      </c>
      <c r="G33" s="29">
        <f t="shared" si="1"/>
        <v>0</v>
      </c>
      <c r="H33" s="29">
        <v>1475</v>
      </c>
      <c r="I33" s="29">
        <f t="shared" si="2"/>
        <v>0</v>
      </c>
      <c r="J33" s="29">
        <v>640</v>
      </c>
      <c r="K33" s="29">
        <f t="shared" si="3"/>
        <v>0</v>
      </c>
    </row>
    <row r="34" spans="2:11" x14ac:dyDescent="0.4">
      <c r="B34" s="8" t="s">
        <v>27</v>
      </c>
      <c r="C34" s="9"/>
      <c r="D34" s="32">
        <v>32602</v>
      </c>
      <c r="E34" s="29">
        <f t="shared" si="0"/>
        <v>0</v>
      </c>
      <c r="F34" s="29">
        <v>64691</v>
      </c>
      <c r="G34" s="29">
        <f t="shared" si="1"/>
        <v>0</v>
      </c>
      <c r="H34" s="29">
        <v>64691</v>
      </c>
      <c r="I34" s="29">
        <f t="shared" si="2"/>
        <v>0</v>
      </c>
      <c r="J34" s="29">
        <v>32089</v>
      </c>
      <c r="K34" s="29">
        <f t="shared" si="3"/>
        <v>0</v>
      </c>
    </row>
    <row r="35" spans="2:11" x14ac:dyDescent="0.4">
      <c r="B35" s="8" t="s">
        <v>28</v>
      </c>
      <c r="C35" s="9"/>
      <c r="D35" s="28">
        <v>694</v>
      </c>
      <c r="E35" s="29">
        <f t="shared" si="0"/>
        <v>0</v>
      </c>
      <c r="F35" s="29">
        <v>1927</v>
      </c>
      <c r="G35" s="29">
        <f t="shared" si="1"/>
        <v>0</v>
      </c>
      <c r="H35" s="29">
        <v>1927</v>
      </c>
      <c r="I35" s="29">
        <f t="shared" si="2"/>
        <v>0</v>
      </c>
      <c r="J35" s="29">
        <v>1233</v>
      </c>
      <c r="K35" s="29">
        <f t="shared" si="3"/>
        <v>0</v>
      </c>
    </row>
    <row r="36" spans="2:11" ht="19.5" thickBot="1" x14ac:dyDescent="0.45">
      <c r="B36" s="8" t="s">
        <v>29</v>
      </c>
      <c r="C36" s="12"/>
      <c r="D36" s="33">
        <v>3079</v>
      </c>
      <c r="E36" s="31">
        <f t="shared" si="0"/>
        <v>0</v>
      </c>
      <c r="F36" s="31">
        <v>5833</v>
      </c>
      <c r="G36" s="31">
        <f t="shared" si="1"/>
        <v>0</v>
      </c>
      <c r="H36" s="31">
        <v>5833</v>
      </c>
      <c r="I36" s="31">
        <f t="shared" si="2"/>
        <v>0</v>
      </c>
      <c r="J36" s="31">
        <v>2754</v>
      </c>
      <c r="K36" s="31">
        <f t="shared" si="3"/>
        <v>0</v>
      </c>
    </row>
    <row r="37" spans="2:11" x14ac:dyDescent="0.4">
      <c r="C37" s="4"/>
      <c r="D37" s="5" t="s">
        <v>31</v>
      </c>
      <c r="E37" s="6">
        <f>SUM(E7:E36)</f>
        <v>0</v>
      </c>
      <c r="F37" s="14" t="s">
        <v>31</v>
      </c>
      <c r="G37" s="6">
        <f>SUM(G7:G36)</f>
        <v>0</v>
      </c>
      <c r="H37" s="14" t="s">
        <v>31</v>
      </c>
      <c r="I37" s="6">
        <f>SUM(I7:I36)</f>
        <v>0</v>
      </c>
      <c r="J37" s="14" t="s">
        <v>31</v>
      </c>
      <c r="K37" s="6">
        <f>SUM(K7:K36)</f>
        <v>0</v>
      </c>
    </row>
    <row r="38" spans="2:11" x14ac:dyDescent="0.4">
      <c r="C38" s="1"/>
      <c r="D38" s="2" t="s">
        <v>32</v>
      </c>
      <c r="E38" s="3">
        <f>E37*1.1</f>
        <v>0</v>
      </c>
      <c r="F38" s="15" t="s">
        <v>32</v>
      </c>
      <c r="G38" s="3">
        <f>G37*1.1</f>
        <v>0</v>
      </c>
      <c r="H38" s="15" t="s">
        <v>32</v>
      </c>
      <c r="I38" s="3">
        <f>I37*1.1</f>
        <v>0</v>
      </c>
      <c r="J38" s="15" t="s">
        <v>32</v>
      </c>
      <c r="K38" s="3">
        <f>K37*1.1</f>
        <v>0</v>
      </c>
    </row>
    <row r="39" spans="2:11" x14ac:dyDescent="0.4">
      <c r="C39" s="13"/>
      <c r="D39" s="16" t="s">
        <v>39</v>
      </c>
      <c r="E39" s="17">
        <f>ROUNDUP(E38,-3)</f>
        <v>0</v>
      </c>
      <c r="F39" s="16" t="s">
        <v>39</v>
      </c>
      <c r="G39" s="17">
        <f>ROUNDUP(G38,-3)</f>
        <v>0</v>
      </c>
      <c r="H39" s="16" t="s">
        <v>39</v>
      </c>
      <c r="I39" s="17">
        <f>ROUNDUP(I38,-3)</f>
        <v>0</v>
      </c>
      <c r="J39" s="16" t="s">
        <v>39</v>
      </c>
      <c r="K39" s="17">
        <f>ROUNDUP(K38,-3)</f>
        <v>0</v>
      </c>
    </row>
    <row r="40" spans="2:11" ht="7.5" customHeight="1" x14ac:dyDescent="0.4"/>
    <row r="41" spans="2:11" ht="9" customHeight="1" x14ac:dyDescent="0.4">
      <c r="B41" s="57" t="s">
        <v>54</v>
      </c>
      <c r="C41" s="58"/>
      <c r="D41" s="58"/>
      <c r="E41" s="58"/>
      <c r="F41" s="58"/>
      <c r="G41" s="59"/>
      <c r="H41" s="20"/>
    </row>
    <row r="42" spans="2:11" ht="19.5" customHeight="1" x14ac:dyDescent="0.4">
      <c r="B42" s="60"/>
      <c r="C42" s="61"/>
      <c r="D42" s="61"/>
      <c r="E42" s="61"/>
      <c r="F42" s="61"/>
      <c r="G42" s="61"/>
      <c r="H42" s="41" t="s">
        <v>55</v>
      </c>
      <c r="I42" s="41"/>
      <c r="J42" s="40">
        <f>E64+G64+I64+K64</f>
        <v>0</v>
      </c>
      <c r="K42" s="41"/>
    </row>
    <row r="43" spans="2:11" x14ac:dyDescent="0.4">
      <c r="B43" s="42"/>
      <c r="C43" s="54" t="s">
        <v>35</v>
      </c>
      <c r="D43" s="56" t="s">
        <v>30</v>
      </c>
      <c r="E43" s="34"/>
      <c r="F43" s="34" t="s">
        <v>33</v>
      </c>
      <c r="G43" s="34"/>
      <c r="H43" s="34" t="s">
        <v>37</v>
      </c>
      <c r="I43" s="34"/>
      <c r="J43" s="34" t="s">
        <v>38</v>
      </c>
      <c r="K43" s="34"/>
    </row>
    <row r="44" spans="2:11" ht="19.5" thickBot="1" x14ac:dyDescent="0.45">
      <c r="B44" s="43"/>
      <c r="C44" s="55"/>
      <c r="D44" s="10" t="s">
        <v>34</v>
      </c>
      <c r="E44" s="7" t="s">
        <v>36</v>
      </c>
      <c r="F44" s="7" t="s">
        <v>34</v>
      </c>
      <c r="G44" s="7" t="s">
        <v>36</v>
      </c>
      <c r="H44" s="7" t="s">
        <v>34</v>
      </c>
      <c r="I44" s="7" t="s">
        <v>36</v>
      </c>
      <c r="J44" s="7" t="s">
        <v>34</v>
      </c>
      <c r="K44" s="7" t="s">
        <v>36</v>
      </c>
    </row>
    <row r="45" spans="2:11" x14ac:dyDescent="0.4">
      <c r="B45" s="8" t="s">
        <v>40</v>
      </c>
      <c r="C45" s="11"/>
      <c r="D45" s="26">
        <v>42335</v>
      </c>
      <c r="E45" s="27">
        <f>C45*D45</f>
        <v>0</v>
      </c>
      <c r="F45" s="27">
        <v>82361</v>
      </c>
      <c r="G45" s="27">
        <f>C45*F45</f>
        <v>0</v>
      </c>
      <c r="H45" s="27">
        <v>82361</v>
      </c>
      <c r="I45" s="27">
        <f>C45*H45</f>
        <v>0</v>
      </c>
      <c r="J45" s="27">
        <v>40026</v>
      </c>
      <c r="K45" s="27">
        <f>C45*J45</f>
        <v>0</v>
      </c>
    </row>
    <row r="46" spans="2:11" x14ac:dyDescent="0.4">
      <c r="B46" s="8" t="s">
        <v>41</v>
      </c>
      <c r="C46" s="9"/>
      <c r="D46" s="28">
        <v>10615</v>
      </c>
      <c r="E46" s="29">
        <f t="shared" ref="E46:E57" si="4">C46*D46</f>
        <v>0</v>
      </c>
      <c r="F46" s="29">
        <v>21229</v>
      </c>
      <c r="G46" s="27">
        <f t="shared" ref="G46:G61" si="5">C46*F46</f>
        <v>0</v>
      </c>
      <c r="H46" s="29">
        <v>21229</v>
      </c>
      <c r="I46" s="27">
        <f t="shared" ref="I46:I61" si="6">C46*H46</f>
        <v>0</v>
      </c>
      <c r="J46" s="29">
        <v>10614</v>
      </c>
      <c r="K46" s="27">
        <f t="shared" ref="K46:K61" si="7">C46*J46</f>
        <v>0</v>
      </c>
    </row>
    <row r="47" spans="2:11" x14ac:dyDescent="0.4">
      <c r="B47" s="8" t="s">
        <v>42</v>
      </c>
      <c r="C47" s="9"/>
      <c r="D47" s="28">
        <v>539</v>
      </c>
      <c r="E47" s="29">
        <f t="shared" si="4"/>
        <v>0</v>
      </c>
      <c r="F47" s="29">
        <v>882</v>
      </c>
      <c r="G47" s="27">
        <f t="shared" si="5"/>
        <v>0</v>
      </c>
      <c r="H47" s="29">
        <v>882</v>
      </c>
      <c r="I47" s="27">
        <f t="shared" si="6"/>
        <v>0</v>
      </c>
      <c r="J47" s="29">
        <v>343</v>
      </c>
      <c r="K47" s="27">
        <f t="shared" si="7"/>
        <v>0</v>
      </c>
    </row>
    <row r="48" spans="2:11" x14ac:dyDescent="0.4">
      <c r="B48" s="8" t="s">
        <v>43</v>
      </c>
      <c r="C48" s="9"/>
      <c r="D48" s="28">
        <v>364</v>
      </c>
      <c r="E48" s="29">
        <f t="shared" si="4"/>
        <v>0</v>
      </c>
      <c r="F48" s="29">
        <v>754</v>
      </c>
      <c r="G48" s="27">
        <f t="shared" si="5"/>
        <v>0</v>
      </c>
      <c r="H48" s="29">
        <v>754</v>
      </c>
      <c r="I48" s="27">
        <f t="shared" si="6"/>
        <v>0</v>
      </c>
      <c r="J48" s="29">
        <v>390</v>
      </c>
      <c r="K48" s="27">
        <f t="shared" si="7"/>
        <v>0</v>
      </c>
    </row>
    <row r="49" spans="2:11" x14ac:dyDescent="0.4">
      <c r="B49" s="8" t="s">
        <v>44</v>
      </c>
      <c r="C49" s="9"/>
      <c r="D49" s="28">
        <v>252</v>
      </c>
      <c r="E49" s="29">
        <f t="shared" si="4"/>
        <v>0</v>
      </c>
      <c r="F49" s="29">
        <v>522</v>
      </c>
      <c r="G49" s="27">
        <f t="shared" si="5"/>
        <v>0</v>
      </c>
      <c r="H49" s="29">
        <v>522</v>
      </c>
      <c r="I49" s="27">
        <f t="shared" si="6"/>
        <v>0</v>
      </c>
      <c r="J49" s="29">
        <v>270</v>
      </c>
      <c r="K49" s="27">
        <f t="shared" si="7"/>
        <v>0</v>
      </c>
    </row>
    <row r="50" spans="2:11" x14ac:dyDescent="0.4">
      <c r="B50" s="8" t="s">
        <v>45</v>
      </c>
      <c r="C50" s="9"/>
      <c r="D50" s="28">
        <v>420</v>
      </c>
      <c r="E50" s="29">
        <f t="shared" si="4"/>
        <v>0</v>
      </c>
      <c r="F50" s="29">
        <v>870</v>
      </c>
      <c r="G50" s="27">
        <f t="shared" si="5"/>
        <v>0</v>
      </c>
      <c r="H50" s="29">
        <v>870</v>
      </c>
      <c r="I50" s="27">
        <f t="shared" si="6"/>
        <v>0</v>
      </c>
      <c r="J50" s="29">
        <v>450</v>
      </c>
      <c r="K50" s="27">
        <f t="shared" si="7"/>
        <v>0</v>
      </c>
    </row>
    <row r="51" spans="2:11" x14ac:dyDescent="0.4">
      <c r="B51" s="8" t="s">
        <v>46</v>
      </c>
      <c r="C51" s="9"/>
      <c r="D51" s="28">
        <v>150</v>
      </c>
      <c r="E51" s="29">
        <f t="shared" si="4"/>
        <v>0</v>
      </c>
      <c r="F51" s="29">
        <v>420</v>
      </c>
      <c r="G51" s="27">
        <f t="shared" si="5"/>
        <v>0</v>
      </c>
      <c r="H51" s="29">
        <v>420</v>
      </c>
      <c r="I51" s="27">
        <f t="shared" si="6"/>
        <v>0</v>
      </c>
      <c r="J51" s="29">
        <v>270</v>
      </c>
      <c r="K51" s="27">
        <f t="shared" si="7"/>
        <v>0</v>
      </c>
    </row>
    <row r="52" spans="2:11" x14ac:dyDescent="0.4">
      <c r="B52" s="8" t="s">
        <v>47</v>
      </c>
      <c r="C52" s="9"/>
      <c r="D52" s="28">
        <v>350</v>
      </c>
      <c r="E52" s="29">
        <f t="shared" si="4"/>
        <v>0</v>
      </c>
      <c r="F52" s="29">
        <v>760</v>
      </c>
      <c r="G52" s="27">
        <f t="shared" si="5"/>
        <v>0</v>
      </c>
      <c r="H52" s="29">
        <v>760</v>
      </c>
      <c r="I52" s="27">
        <f t="shared" si="6"/>
        <v>0</v>
      </c>
      <c r="J52" s="29">
        <v>410</v>
      </c>
      <c r="K52" s="27">
        <f t="shared" si="7"/>
        <v>0</v>
      </c>
    </row>
    <row r="53" spans="2:11" x14ac:dyDescent="0.4">
      <c r="B53" s="8" t="s">
        <v>48</v>
      </c>
      <c r="C53" s="9"/>
      <c r="D53" s="28">
        <v>90</v>
      </c>
      <c r="E53" s="29">
        <f t="shared" si="4"/>
        <v>0</v>
      </c>
      <c r="F53" s="29">
        <v>200</v>
      </c>
      <c r="G53" s="27">
        <f t="shared" si="5"/>
        <v>0</v>
      </c>
      <c r="H53" s="29">
        <v>200</v>
      </c>
      <c r="I53" s="27">
        <f t="shared" si="6"/>
        <v>0</v>
      </c>
      <c r="J53" s="29">
        <v>110</v>
      </c>
      <c r="K53" s="27">
        <f t="shared" si="7"/>
        <v>0</v>
      </c>
    </row>
    <row r="54" spans="2:11" x14ac:dyDescent="0.4">
      <c r="B54" s="8" t="s">
        <v>49</v>
      </c>
      <c r="C54" s="9"/>
      <c r="D54" s="28">
        <v>270</v>
      </c>
      <c r="E54" s="29">
        <f t="shared" si="4"/>
        <v>0</v>
      </c>
      <c r="F54" s="29">
        <v>550</v>
      </c>
      <c r="G54" s="27">
        <f t="shared" si="5"/>
        <v>0</v>
      </c>
      <c r="H54" s="29">
        <v>550</v>
      </c>
      <c r="I54" s="27">
        <f t="shared" si="6"/>
        <v>0</v>
      </c>
      <c r="J54" s="29">
        <v>280</v>
      </c>
      <c r="K54" s="27">
        <f t="shared" si="7"/>
        <v>0</v>
      </c>
    </row>
    <row r="55" spans="2:11" x14ac:dyDescent="0.4">
      <c r="B55" s="8" t="s">
        <v>50</v>
      </c>
      <c r="C55" s="9"/>
      <c r="D55" s="28">
        <v>380</v>
      </c>
      <c r="E55" s="29">
        <f t="shared" si="4"/>
        <v>0</v>
      </c>
      <c r="F55" s="29">
        <v>828</v>
      </c>
      <c r="G55" s="27">
        <f t="shared" si="5"/>
        <v>0</v>
      </c>
      <c r="H55" s="29">
        <v>828</v>
      </c>
      <c r="I55" s="27">
        <f t="shared" si="6"/>
        <v>0</v>
      </c>
      <c r="J55" s="29">
        <v>448</v>
      </c>
      <c r="K55" s="27">
        <f t="shared" si="7"/>
        <v>0</v>
      </c>
    </row>
    <row r="56" spans="2:11" x14ac:dyDescent="0.4">
      <c r="B56" s="8" t="s">
        <v>51</v>
      </c>
      <c r="C56" s="9"/>
      <c r="D56" s="28">
        <v>130</v>
      </c>
      <c r="E56" s="29">
        <f t="shared" si="4"/>
        <v>0</v>
      </c>
      <c r="F56" s="29">
        <v>190</v>
      </c>
      <c r="G56" s="27">
        <f t="shared" si="5"/>
        <v>0</v>
      </c>
      <c r="H56" s="29">
        <v>190</v>
      </c>
      <c r="I56" s="27">
        <f t="shared" si="6"/>
        <v>0</v>
      </c>
      <c r="J56" s="29">
        <v>60</v>
      </c>
      <c r="K56" s="27">
        <f t="shared" si="7"/>
        <v>0</v>
      </c>
    </row>
    <row r="57" spans="2:11" x14ac:dyDescent="0.4">
      <c r="B57" s="8" t="s">
        <v>52</v>
      </c>
      <c r="C57" s="9"/>
      <c r="D57" s="28">
        <v>37629</v>
      </c>
      <c r="E57" s="29">
        <f t="shared" si="4"/>
        <v>0</v>
      </c>
      <c r="F57" s="29">
        <v>79566</v>
      </c>
      <c r="G57" s="27">
        <f t="shared" si="5"/>
        <v>0</v>
      </c>
      <c r="H57" s="29">
        <v>79566</v>
      </c>
      <c r="I57" s="27">
        <f t="shared" si="6"/>
        <v>0</v>
      </c>
      <c r="J57" s="29">
        <v>41937</v>
      </c>
      <c r="K57" s="27">
        <f t="shared" si="7"/>
        <v>0</v>
      </c>
    </row>
    <row r="58" spans="2:11" x14ac:dyDescent="0.4">
      <c r="B58" s="8" t="s">
        <v>59</v>
      </c>
      <c r="C58" s="9"/>
      <c r="D58" s="28">
        <v>76410</v>
      </c>
      <c r="E58" s="29">
        <f t="shared" ref="E58:E61" si="8">C58*D58</f>
        <v>0</v>
      </c>
      <c r="F58" s="29">
        <v>144550</v>
      </c>
      <c r="G58" s="27">
        <f t="shared" si="5"/>
        <v>0</v>
      </c>
      <c r="H58" s="29">
        <v>144550</v>
      </c>
      <c r="I58" s="27">
        <f t="shared" si="6"/>
        <v>0</v>
      </c>
      <c r="J58" s="29">
        <v>68140</v>
      </c>
      <c r="K58" s="27">
        <f t="shared" si="7"/>
        <v>0</v>
      </c>
    </row>
    <row r="59" spans="2:11" x14ac:dyDescent="0.4">
      <c r="B59" s="8" t="s">
        <v>60</v>
      </c>
      <c r="C59" s="9"/>
      <c r="D59" s="28">
        <v>39040</v>
      </c>
      <c r="E59" s="29">
        <f t="shared" si="8"/>
        <v>0</v>
      </c>
      <c r="F59" s="29">
        <v>77520</v>
      </c>
      <c r="G59" s="27">
        <f t="shared" si="5"/>
        <v>0</v>
      </c>
      <c r="H59" s="29">
        <v>77520</v>
      </c>
      <c r="I59" s="27">
        <f t="shared" si="6"/>
        <v>0</v>
      </c>
      <c r="J59" s="29">
        <v>38480</v>
      </c>
      <c r="K59" s="27">
        <f t="shared" si="7"/>
        <v>0</v>
      </c>
    </row>
    <row r="60" spans="2:11" x14ac:dyDescent="0.4">
      <c r="B60" s="8" t="s">
        <v>14</v>
      </c>
      <c r="C60" s="9"/>
      <c r="D60" s="28">
        <v>9585</v>
      </c>
      <c r="E60" s="29">
        <f t="shared" si="8"/>
        <v>0</v>
      </c>
      <c r="F60" s="29">
        <v>20031</v>
      </c>
      <c r="G60" s="27">
        <f t="shared" si="5"/>
        <v>0</v>
      </c>
      <c r="H60" s="29">
        <v>20031</v>
      </c>
      <c r="I60" s="27">
        <f t="shared" si="6"/>
        <v>0</v>
      </c>
      <c r="J60" s="29">
        <v>10446</v>
      </c>
      <c r="K60" s="27">
        <f t="shared" si="7"/>
        <v>0</v>
      </c>
    </row>
    <row r="61" spans="2:11" ht="19.5" thickBot="1" x14ac:dyDescent="0.45">
      <c r="B61" s="8" t="s">
        <v>53</v>
      </c>
      <c r="C61" s="12"/>
      <c r="D61" s="30">
        <v>5001</v>
      </c>
      <c r="E61" s="31">
        <f t="shared" si="8"/>
        <v>0</v>
      </c>
      <c r="F61" s="31">
        <v>9400</v>
      </c>
      <c r="G61" s="27">
        <f t="shared" si="5"/>
        <v>0</v>
      </c>
      <c r="H61" s="31">
        <v>9400</v>
      </c>
      <c r="I61" s="27">
        <f t="shared" si="6"/>
        <v>0</v>
      </c>
      <c r="J61" s="31">
        <v>4399</v>
      </c>
      <c r="K61" s="27">
        <f t="shared" si="7"/>
        <v>0</v>
      </c>
    </row>
    <row r="62" spans="2:11" x14ac:dyDescent="0.4">
      <c r="C62" s="4"/>
      <c r="D62" s="5" t="s">
        <v>31</v>
      </c>
      <c r="E62" s="18">
        <f>SUM(E45:E61)</f>
        <v>0</v>
      </c>
      <c r="F62" s="5" t="s">
        <v>31</v>
      </c>
      <c r="G62" s="6">
        <f>SUM(G45:G61)</f>
        <v>0</v>
      </c>
      <c r="H62" s="5" t="s">
        <v>31</v>
      </c>
      <c r="I62" s="6">
        <f>SUM(I45:I61)</f>
        <v>0</v>
      </c>
      <c r="J62" s="5" t="s">
        <v>31</v>
      </c>
      <c r="K62" s="6">
        <f>SUM(K45:K61)</f>
        <v>0</v>
      </c>
    </row>
    <row r="63" spans="2:11" x14ac:dyDescent="0.4">
      <c r="C63" s="1"/>
      <c r="D63" s="2" t="s">
        <v>32</v>
      </c>
      <c r="E63" s="1">
        <f>E62*1.1</f>
        <v>0</v>
      </c>
      <c r="F63" s="2" t="s">
        <v>32</v>
      </c>
      <c r="G63" s="3">
        <f>G62*1.1</f>
        <v>0</v>
      </c>
      <c r="H63" s="2" t="s">
        <v>32</v>
      </c>
      <c r="I63" s="3">
        <f>I62*1.1</f>
        <v>0</v>
      </c>
      <c r="J63" s="2" t="s">
        <v>32</v>
      </c>
      <c r="K63" s="3">
        <f>K62*1.1</f>
        <v>0</v>
      </c>
    </row>
    <row r="64" spans="2:11" x14ac:dyDescent="0.4">
      <c r="D64" s="19" t="s">
        <v>39</v>
      </c>
      <c r="E64" s="17">
        <f>ROUNDUP(E63,-3)</f>
        <v>0</v>
      </c>
      <c r="F64" s="19" t="s">
        <v>39</v>
      </c>
      <c r="G64" s="17">
        <f>ROUNDUP(G63,-3)</f>
        <v>0</v>
      </c>
      <c r="H64" s="19" t="s">
        <v>39</v>
      </c>
      <c r="I64" s="17">
        <f>ROUNDUP(I63,-3)</f>
        <v>0</v>
      </c>
      <c r="J64" s="19" t="s">
        <v>39</v>
      </c>
      <c r="K64" s="17">
        <f>ROUNDUP(K63,-3)</f>
        <v>0</v>
      </c>
    </row>
    <row r="65" spans="2:11" ht="4.5" customHeight="1" thickBot="1" x14ac:dyDescent="0.45">
      <c r="D65" s="19"/>
      <c r="E65" s="21"/>
      <c r="F65" s="19"/>
      <c r="G65" s="21"/>
      <c r="H65" s="19"/>
      <c r="I65" s="21"/>
      <c r="J65" s="19"/>
      <c r="K65" s="21"/>
    </row>
    <row r="66" spans="2:11" ht="24.75" thickBot="1" x14ac:dyDescent="0.45">
      <c r="B66" s="48" t="s">
        <v>56</v>
      </c>
      <c r="C66" s="49"/>
      <c r="D66" s="50"/>
      <c r="E66" s="25">
        <f>(E64+E39)</f>
        <v>0</v>
      </c>
      <c r="F66" s="22"/>
      <c r="G66" s="25">
        <f>(G64+G39)</f>
        <v>0</v>
      </c>
      <c r="H66" s="23"/>
      <c r="I66" s="25">
        <f>(I64+I39)</f>
        <v>0</v>
      </c>
      <c r="J66" s="24"/>
      <c r="K66" s="25">
        <f>(K64+K39)</f>
        <v>0</v>
      </c>
    </row>
    <row r="67" spans="2:11" ht="29.25" customHeight="1" thickBot="1" x14ac:dyDescent="0.45">
      <c r="B67" s="51"/>
      <c r="C67" s="52"/>
      <c r="D67" s="53"/>
      <c r="E67" s="44">
        <f>(E66+G66+I66+K66)</f>
        <v>0</v>
      </c>
      <c r="F67" s="45"/>
      <c r="G67" s="46"/>
      <c r="H67" s="45"/>
      <c r="I67" s="46"/>
      <c r="J67" s="45"/>
      <c r="K67" s="47"/>
    </row>
    <row r="68" spans="2:11" x14ac:dyDescent="0.4">
      <c r="J68" s="13"/>
    </row>
    <row r="70" spans="2:11" x14ac:dyDescent="0.4">
      <c r="J70" s="13"/>
    </row>
  </sheetData>
  <mergeCells count="22">
    <mergeCell ref="J42:K42"/>
    <mergeCell ref="E67:K67"/>
    <mergeCell ref="B66:D67"/>
    <mergeCell ref="B43:B44"/>
    <mergeCell ref="J43:K43"/>
    <mergeCell ref="C43:C44"/>
    <mergeCell ref="D43:E43"/>
    <mergeCell ref="F43:G43"/>
    <mergeCell ref="H43:I43"/>
    <mergeCell ref="B41:G42"/>
    <mergeCell ref="H42:I42"/>
    <mergeCell ref="J5:K5"/>
    <mergeCell ref="B2:G2"/>
    <mergeCell ref="J2:L2"/>
    <mergeCell ref="B3:G4"/>
    <mergeCell ref="J4:K4"/>
    <mergeCell ref="H4:I4"/>
    <mergeCell ref="B5:B6"/>
    <mergeCell ref="C5:C6"/>
    <mergeCell ref="D5:E5"/>
    <mergeCell ref="F5:G5"/>
    <mergeCell ref="H5:I5"/>
  </mergeCells>
  <phoneticPr fontId="3"/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洗濯　寝具　内訳書</vt:lpstr>
      <vt:lpstr>'洗濯　寝具　内訳書'!Print_Area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2022-04-04T10:16:47Z</cp:lastPrinted>
  <dcterms:created xsi:type="dcterms:W3CDTF">2022-01-18T06:54:15Z</dcterms:created>
  <dcterms:modified xsi:type="dcterms:W3CDTF">2022-04-14T04:19:47Z</dcterms:modified>
</cp:coreProperties>
</file>