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48.1.30\共同購入担当\6 検査部関係（機器リース等）\R3試薬のみ入札（アルフレッサ入札参加停止）\03_執行伺い\01_自動免疫測定装置（H28）\hp掲示用ファイル\"/>
    </mc:Choice>
  </mc:AlternateContent>
  <bookViews>
    <workbookView xWindow="0" yWindow="0" windowWidth="20490" windowHeight="7770" activeTab="1"/>
  </bookViews>
  <sheets>
    <sheet name="入札書" sheetId="5" r:id="rId1"/>
    <sheet name="入札内訳書" sheetId="1" r:id="rId2"/>
  </sheets>
  <definedNames>
    <definedName name="_1_080620" localSheetId="0">#REF!</definedName>
    <definedName name="_1_080620">#REF!</definedName>
    <definedName name="_AI410026" localSheetId="0">#REF!</definedName>
    <definedName name="_AI410026">#REF!</definedName>
    <definedName name="Data_Table" localSheetId="0">#REF!</definedName>
    <definedName name="Data_Table">#REF!</definedName>
    <definedName name="Head_Table">#REF!</definedName>
    <definedName name="JAN別薬価見積逆ザヤ価格">#REF!</definedName>
    <definedName name="_xlnm.Print_Area" localSheetId="0">入札書!$A$1:$G$30</definedName>
    <definedName name="_xlnm.Print_Area" localSheetId="1">入札内訳書!$A$1:$G$78</definedName>
    <definedName name="ﾝﾝ_□H23_信州大_下期交渉_見積リスト89以外" localSheetId="0">#REF!</definedName>
    <definedName name="ﾝﾝ_□H23_信州大_下期交渉_見積リスト89以外">#REF!</definedName>
    <definedName name="麻薬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5" i="1" l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G23" i="1" l="1"/>
  <c r="G22" i="1"/>
  <c r="G21" i="1"/>
  <c r="G20" i="1"/>
  <c r="G74" i="1"/>
  <c r="G19" i="1"/>
  <c r="G75" i="1" l="1"/>
  <c r="G73" i="1"/>
  <c r="G72" i="1"/>
  <c r="G71" i="1"/>
  <c r="G70" i="1"/>
  <c r="G69" i="1"/>
  <c r="G68" i="1"/>
  <c r="G67" i="1"/>
  <c r="G57" i="1" l="1"/>
  <c r="G47" i="1"/>
  <c r="G46" i="1"/>
  <c r="G45" i="1"/>
  <c r="G43" i="1"/>
  <c r="G41" i="1"/>
  <c r="G66" i="1"/>
  <c r="G65" i="1"/>
  <c r="G64" i="1"/>
  <c r="G63" i="1"/>
  <c r="G62" i="1"/>
  <c r="G56" i="1"/>
  <c r="G55" i="1"/>
  <c r="G54" i="1"/>
  <c r="G53" i="1"/>
  <c r="G52" i="1"/>
  <c r="G51" i="1"/>
  <c r="G50" i="1"/>
  <c r="G49" i="1"/>
  <c r="G48" i="1"/>
  <c r="G44" i="1"/>
  <c r="G42" i="1"/>
  <c r="G40" i="1"/>
  <c r="G39" i="1"/>
  <c r="G38" i="1"/>
  <c r="G37" i="1"/>
  <c r="G36" i="1"/>
  <c r="G35" i="1"/>
  <c r="G34" i="1"/>
  <c r="G33" i="1"/>
  <c r="G58" i="1" s="1"/>
  <c r="G28" i="1"/>
  <c r="G27" i="1"/>
  <c r="G26" i="1"/>
  <c r="G25" i="1"/>
  <c r="G24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29" i="1" l="1"/>
  <c r="G76" i="1"/>
  <c r="G78" i="1" l="1"/>
  <c r="B27" i="5" s="1"/>
</calcChain>
</file>

<file path=xl/sharedStrings.xml><?xml version="1.0" encoding="utf-8"?>
<sst xmlns="http://schemas.openxmlformats.org/spreadsheetml/2006/main" count="174" uniqueCount="132">
  <si>
    <t>No.</t>
    <phoneticPr fontId="1"/>
  </si>
  <si>
    <t>検査項目</t>
    <rPh sb="0" eb="2">
      <t>ケンサ</t>
    </rPh>
    <rPh sb="2" eb="4">
      <t>コウモク</t>
    </rPh>
    <phoneticPr fontId="1"/>
  </si>
  <si>
    <t>包装単位</t>
    <rPh sb="0" eb="2">
      <t>ホウソウ</t>
    </rPh>
    <rPh sb="2" eb="4">
      <t>タンイ</t>
    </rPh>
    <phoneticPr fontId="1"/>
  </si>
  <si>
    <t>予定数量</t>
    <rPh sb="0" eb="2">
      <t>ヨテイ</t>
    </rPh>
    <rPh sb="2" eb="4">
      <t>スウリョウ</t>
    </rPh>
    <phoneticPr fontId="1"/>
  </si>
  <si>
    <t>総額</t>
    <rPh sb="0" eb="2">
      <t>ソウガク</t>
    </rPh>
    <phoneticPr fontId="1"/>
  </si>
  <si>
    <t>銘柄</t>
    <rPh sb="0" eb="2">
      <t>メイガラ</t>
    </rPh>
    <phoneticPr fontId="1"/>
  </si>
  <si>
    <t>包装単価</t>
    <rPh sb="0" eb="2">
      <t>ホウソウ</t>
    </rPh>
    <rPh sb="2" eb="4">
      <t>タンカ</t>
    </rPh>
    <phoneticPr fontId="1"/>
  </si>
  <si>
    <t>HBs抗原精密</t>
    <rPh sb="3" eb="5">
      <t>コウゲン</t>
    </rPh>
    <rPh sb="5" eb="7">
      <t>セイミツ</t>
    </rPh>
    <phoneticPr fontId="1"/>
  </si>
  <si>
    <t>HBs抗体価精密</t>
    <rPh sb="3" eb="6">
      <t>コウタイカ</t>
    </rPh>
    <rPh sb="6" eb="8">
      <t>セイミツ</t>
    </rPh>
    <phoneticPr fontId="1"/>
  </si>
  <si>
    <t>HCV抗体価</t>
    <rPh sb="3" eb="6">
      <t>コウタイカ</t>
    </rPh>
    <phoneticPr fontId="1"/>
  </si>
  <si>
    <t>HBe抗原</t>
    <rPh sb="3" eb="5">
      <t>コウゲン</t>
    </rPh>
    <phoneticPr fontId="1"/>
  </si>
  <si>
    <t>TP抗体</t>
    <rPh sb="2" eb="4">
      <t>コウタイ</t>
    </rPh>
    <phoneticPr fontId="1"/>
  </si>
  <si>
    <t>バルプロ酸</t>
    <rPh sb="4" eb="5">
      <t>サン</t>
    </rPh>
    <phoneticPr fontId="1"/>
  </si>
  <si>
    <t>がんセンター</t>
    <phoneticPr fontId="1"/>
  </si>
  <si>
    <t>循環器・呼吸器病センター</t>
    <rPh sb="0" eb="3">
      <t>ジュンカンキ</t>
    </rPh>
    <rPh sb="4" eb="7">
      <t>コキュウキ</t>
    </rPh>
    <rPh sb="7" eb="8">
      <t>ビョウ</t>
    </rPh>
    <phoneticPr fontId="1"/>
  </si>
  <si>
    <t>HBc抗体</t>
    <rPh sb="3" eb="5">
      <t>コウタイ</t>
    </rPh>
    <phoneticPr fontId="1"/>
  </si>
  <si>
    <t>小児医療センター</t>
    <rPh sb="0" eb="2">
      <t>ショウニ</t>
    </rPh>
    <rPh sb="2" eb="4">
      <t>イリョウ</t>
    </rPh>
    <phoneticPr fontId="1"/>
  </si>
  <si>
    <t>入　札　書</t>
    <rPh sb="0" eb="1">
      <t>ニュウ</t>
    </rPh>
    <rPh sb="2" eb="3">
      <t>サツ</t>
    </rPh>
    <rPh sb="4" eb="5">
      <t>ショ</t>
    </rPh>
    <phoneticPr fontId="6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</si>
  <si>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6"/>
  </si>
  <si>
    <t>（宛先）</t>
    <rPh sb="1" eb="3">
      <t>アテサキ</t>
    </rPh>
    <phoneticPr fontId="6"/>
  </si>
  <si>
    <t>地方独立行政法人埼玉県立病院機構　理事長　岩中　督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サイタマ</t>
    </rPh>
    <rPh sb="10" eb="12">
      <t>ケンリツ</t>
    </rPh>
    <rPh sb="12" eb="14">
      <t>ビョウイン</t>
    </rPh>
    <rPh sb="14" eb="16">
      <t>キコウ</t>
    </rPh>
    <rPh sb="17" eb="20">
      <t>リジチョウ</t>
    </rPh>
    <rPh sb="21" eb="23">
      <t>イワナカ</t>
    </rPh>
    <rPh sb="24" eb="25">
      <t>トク</t>
    </rPh>
    <phoneticPr fontId="6"/>
  </si>
  <si>
    <t>住所又は所在地</t>
    <rPh sb="0" eb="2">
      <t>ジュウショ</t>
    </rPh>
    <rPh sb="2" eb="3">
      <t>マタ</t>
    </rPh>
    <rPh sb="4" eb="7">
      <t>ショザイチ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</si>
  <si>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</si>
  <si>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6"/>
  </si>
  <si>
    <t>上記代理人氏名</t>
    <rPh sb="0" eb="2">
      <t>ジョウキ</t>
    </rPh>
    <rPh sb="2" eb="5">
      <t>ダイリニン</t>
    </rPh>
    <rPh sb="5" eb="7">
      <t>シメイ</t>
    </rPh>
    <phoneticPr fontId="6"/>
  </si>
  <si>
    <t>（代表者により入札する場合には代表者印、代理人による場合には代理人印を押印すること）</t>
    <rPh sb="1" eb="4">
      <t>ダイヒョウシャ</t>
    </rPh>
    <rPh sb="7" eb="9">
      <t>ニュウサツ</t>
    </rPh>
    <rPh sb="11" eb="13">
      <t>バアイ</t>
    </rPh>
    <rPh sb="15" eb="18">
      <t>ダイヒョウシャ</t>
    </rPh>
    <rPh sb="18" eb="19">
      <t>イン</t>
    </rPh>
    <rPh sb="20" eb="23">
      <t>ダイリニン</t>
    </rPh>
    <rPh sb="26" eb="28">
      <t>バアイ</t>
    </rPh>
    <rPh sb="30" eb="33">
      <t>ダイリニン</t>
    </rPh>
    <rPh sb="33" eb="34">
      <t>イン</t>
    </rPh>
    <rPh sb="35" eb="37">
      <t>オウイン</t>
    </rPh>
    <phoneticPr fontId="6"/>
  </si>
  <si>
    <t>　調達に係る「入札公告」及び「仕様書」等を熟知したので、下記のとおり入札します。</t>
    <rPh sb="1" eb="3">
      <t>チョウタツ</t>
    </rPh>
    <rPh sb="4" eb="5">
      <t>カカ</t>
    </rPh>
    <rPh sb="7" eb="9">
      <t>ニュウサツ</t>
    </rPh>
    <rPh sb="9" eb="11">
      <t>コウコク</t>
    </rPh>
    <rPh sb="12" eb="13">
      <t>オヨ</t>
    </rPh>
    <rPh sb="15" eb="18">
      <t>シヨウショ</t>
    </rPh>
    <rPh sb="19" eb="20">
      <t>トウ</t>
    </rPh>
    <rPh sb="21" eb="23">
      <t>ジュクチ</t>
    </rPh>
    <rPh sb="28" eb="30">
      <t>カキ</t>
    </rPh>
    <rPh sb="34" eb="36">
      <t>ニュウサツ</t>
    </rPh>
    <phoneticPr fontId="6"/>
  </si>
  <si>
    <t>記</t>
    <rPh sb="0" eb="1">
      <t>キ</t>
    </rPh>
    <phoneticPr fontId="6"/>
  </si>
  <si>
    <t>入札金額</t>
    <rPh sb="0" eb="2">
      <t>ニュウサツ</t>
    </rPh>
    <rPh sb="2" eb="3">
      <t>キン</t>
    </rPh>
    <rPh sb="3" eb="4">
      <t>ガク</t>
    </rPh>
    <phoneticPr fontId="6"/>
  </si>
  <si>
    <t>くじ番号</t>
    <rPh sb="2" eb="4">
      <t>バンゴウ</t>
    </rPh>
    <phoneticPr fontId="6"/>
  </si>
  <si>
    <t>３桁のくじ番号(001～999)を入力してください</t>
    <rPh sb="1" eb="2">
      <t>ケタ</t>
    </rPh>
    <rPh sb="5" eb="7">
      <t>バンゴウ</t>
    </rPh>
    <rPh sb="17" eb="19">
      <t>ニュウリョク</t>
    </rPh>
    <phoneticPr fontId="6"/>
  </si>
  <si>
    <t>調達案件名　自動免疫測定装置用検査試薬（単価契約）</t>
    <rPh sb="0" eb="2">
      <t>チョウタツ</t>
    </rPh>
    <rPh sb="2" eb="4">
      <t>アンケン</t>
    </rPh>
    <rPh sb="4" eb="5">
      <t>メイ</t>
    </rPh>
    <rPh sb="6" eb="8">
      <t>ジドウ</t>
    </rPh>
    <rPh sb="8" eb="10">
      <t>メンエキ</t>
    </rPh>
    <rPh sb="10" eb="12">
      <t>ソクテイ</t>
    </rPh>
    <rPh sb="12" eb="14">
      <t>ソウチ</t>
    </rPh>
    <rPh sb="14" eb="15">
      <t>ヨウ</t>
    </rPh>
    <rPh sb="15" eb="17">
      <t>ケンサ</t>
    </rPh>
    <rPh sb="17" eb="19">
      <t>シヤク</t>
    </rPh>
    <rPh sb="20" eb="22">
      <t>タンカ</t>
    </rPh>
    <rPh sb="22" eb="24">
      <t>ケイヤク</t>
    </rPh>
    <phoneticPr fontId="6"/>
  </si>
  <si>
    <t>納入場所　　埼玉県立循環器・呼吸器病センター
　　　　　　埼玉県立がんセンター
　　　　　　埼玉県立小児医療センター</t>
    <rPh sb="0" eb="2">
      <t>ノウニュウ</t>
    </rPh>
    <rPh sb="2" eb="4">
      <t>バショ</t>
    </rPh>
    <rPh sb="6" eb="8">
      <t>サイタマ</t>
    </rPh>
    <rPh sb="8" eb="10">
      <t>ケンリツ</t>
    </rPh>
    <rPh sb="10" eb="13">
      <t>ジュンカンキ</t>
    </rPh>
    <rPh sb="14" eb="17">
      <t>コキュウキ</t>
    </rPh>
    <rPh sb="17" eb="18">
      <t>ビョウ</t>
    </rPh>
    <rPh sb="29" eb="31">
      <t>サイタマ</t>
    </rPh>
    <rPh sb="31" eb="33">
      <t>ケンリツ</t>
    </rPh>
    <rPh sb="46" eb="48">
      <t>サイタマ</t>
    </rPh>
    <rPh sb="48" eb="50">
      <t>ケンリツ</t>
    </rPh>
    <rPh sb="50" eb="52">
      <t>ショウニ</t>
    </rPh>
    <rPh sb="52" eb="54">
      <t>イリョウ</t>
    </rPh>
    <phoneticPr fontId="6"/>
  </si>
  <si>
    <t>内訳は別紙自動免疫測定装置用
検査試薬入札金額内訳のとおり</t>
    <rPh sb="0" eb="2">
      <t>ウチワケ</t>
    </rPh>
    <rPh sb="3" eb="5">
      <t>ベッシ</t>
    </rPh>
    <rPh sb="5" eb="7">
      <t>ジドウ</t>
    </rPh>
    <rPh sb="7" eb="9">
      <t>メンエキ</t>
    </rPh>
    <rPh sb="9" eb="11">
      <t>ソクテイ</t>
    </rPh>
    <rPh sb="11" eb="14">
      <t>ソウチヨウ</t>
    </rPh>
    <rPh sb="15" eb="17">
      <t>ケンサ</t>
    </rPh>
    <rPh sb="17" eb="19">
      <t>シヤク</t>
    </rPh>
    <rPh sb="19" eb="21">
      <t>ニュウサツ</t>
    </rPh>
    <rPh sb="21" eb="23">
      <t>キンガク</t>
    </rPh>
    <rPh sb="23" eb="25">
      <t>ウチワケ</t>
    </rPh>
    <phoneticPr fontId="6"/>
  </si>
  <si>
    <t>自動免疫装置用検査試薬入札金額内訳</t>
    <rPh sb="0" eb="2">
      <t>ジドウ</t>
    </rPh>
    <rPh sb="2" eb="4">
      <t>メンエキ</t>
    </rPh>
    <rPh sb="4" eb="7">
      <t>ソウチヨウ</t>
    </rPh>
    <rPh sb="7" eb="9">
      <t>ケンサ</t>
    </rPh>
    <rPh sb="9" eb="11">
      <t>シヤク</t>
    </rPh>
    <rPh sb="11" eb="13">
      <t>ニュウサツ</t>
    </rPh>
    <rPh sb="13" eb="15">
      <t>キンガク</t>
    </rPh>
    <rPh sb="15" eb="17">
      <t>ウチワケ</t>
    </rPh>
    <phoneticPr fontId="1"/>
  </si>
  <si>
    <t>ｱﾎﾞｯﾄ･ｼﾞｬﾊﾟﾝ 6C36-29 ｱｰｷﾃｸﾄ HBsAgQT</t>
  </si>
  <si>
    <t>ｱﾎﾞｯﾄ･ｼﾞｬﾊﾟﾝ 6C36-36 ｱｰｷﾃｸﾄ HBsAgQT</t>
  </si>
  <si>
    <t>ｱﾎﾞｯﾄ･ｼﾞｬﾊﾟﾝ 7C18-25 ｱｰｷﾃｸﾄ ｵｰｻﾌﾞ</t>
  </si>
  <si>
    <t>ｱﾎﾞｯﾄ･ｼﾞｬﾊﾟﾝ 7C18-36 ｱｰｷﾃｸﾄ ｵｰｻﾌﾞ</t>
  </si>
  <si>
    <t>ｱﾎﾞｯﾄ･ｼﾞｬﾊﾟﾝ 8L44-25 ｱｰｷﾃｸﾄ HBc Ⅱ</t>
  </si>
  <si>
    <t xml:space="preserve">ｱﾎﾞｯﾄ･ｼﾞｬﾊﾟﾝ 6C37-27 ｱｰｷﾃｸﾄ HCV  </t>
  </si>
  <si>
    <t>ｱﾎﾞｯﾄ･ｼﾞｬﾊﾟﾝ 6C37-37 ｱｰｷﾃｸﾄ HCV</t>
  </si>
  <si>
    <t xml:space="preserve">ｱﾎﾞｯﾄ･ｼﾞｬﾊﾟﾝ 6C32-25 ｱｰｷﾃｸﾄ HBeAg   </t>
  </si>
  <si>
    <t xml:space="preserve">ｱﾎﾞｯﾄ･ｼﾞｬﾊﾟﾝ 8D06-29 ｱｰｷﾃｸﾄ TPAb </t>
  </si>
  <si>
    <t xml:space="preserve">ｱﾎﾞｯﾄ･ｼﾞｬﾊﾟﾝ 3P36-26 ｱｰｷﾃｸﾄ AFP EX  </t>
  </si>
  <si>
    <t xml:space="preserve">ｱﾎﾞｯﾄ･ｼﾞｬﾊﾟﾝ 7K68-27 ｱｰｷﾃｸﾄ CEA   </t>
  </si>
  <si>
    <t xml:space="preserve">ｱﾎﾞｯﾄ･ｼﾞｬﾊﾟﾝ 7K68-35 ｱｰｷﾃｸﾄ CEA   </t>
  </si>
  <si>
    <t xml:space="preserve">ｱﾎﾞｯﾄ･ｼﾞｬﾊﾟﾝ 2K91-28 ｱｰｷﾃｸﾄ CA19-9XR </t>
  </si>
  <si>
    <t>ｱﾎﾞｯﾄ･ｼﾞｬﾊﾟﾝ 2K45-28 ｱｰｷﾃｸﾄ CA125Ⅱ</t>
  </si>
  <si>
    <t xml:space="preserve">ｱﾎﾞｯﾄ･ｼﾞｬﾊﾟﾝ 4J27-28 ｱｰｷﾃｸﾄ HIVAg/Ab Combo </t>
  </si>
  <si>
    <t>ｱﾎﾞｯﾄ･ｼﾞｬﾊﾟﾝ 1L75-25 ｱｰｷﾃｸﾄ ｼｸﾛｽﾎﾟﾘﾝ</t>
  </si>
  <si>
    <t>ｱﾎﾞｯﾄ･ｼﾞｬﾊﾟﾝ 1P3225 ｱｰｷﾃｸﾄ ｼﾞｺﾞｷｼﾝST</t>
  </si>
  <si>
    <t xml:space="preserve">ｱﾎﾞｯﾄ･ｼﾞｬﾊﾟﾝ 2P14-26 ｱｰｷﾃｸﾄ BNP-JP </t>
  </si>
  <si>
    <t xml:space="preserve">ｱﾎﾞｯﾄ･ｼﾞｬﾊﾟﾝ 2P14-36 ｱｰｷﾃｸﾄ BNP-JP </t>
  </si>
  <si>
    <t xml:space="preserve">ｱﾎﾞｯﾄ･ｼﾞｬﾊﾟﾝ　1P34-26 ﾌｪﾆﾄｲﾝST </t>
  </si>
  <si>
    <t xml:space="preserve">ｱﾎﾞｯﾄ･ｼﾞｬﾊﾟﾝ　1P29-27 ﾃｵﾌｨﾘﾝST </t>
  </si>
  <si>
    <t xml:space="preserve">ｱﾎﾞｯﾄ･ｼﾞｬﾊﾟﾝ　1P35-26 ﾊﾞﾙﾌﾟﾛ酸ST </t>
    <rPh sb="27" eb="28">
      <t>サン</t>
    </rPh>
    <phoneticPr fontId="1"/>
  </si>
  <si>
    <t xml:space="preserve">ｱﾎﾞｯﾄ･ｼﾞｬﾊﾟﾝ　1P33-26 ﾌｪﾉﾊﾞﾙﾋﾞﾀｰﾙST </t>
  </si>
  <si>
    <t xml:space="preserve">ｱﾎﾞｯﾄ･ｼﾞｬﾊﾟﾝ　1P36-25 ｶﾙﾊﾞﾏｾﾞﾋﾟﾝST </t>
  </si>
  <si>
    <t>６Ｃ３６２９　アーキテクト　ＨＢｓＡｇ　ＱＴ</t>
  </si>
  <si>
    <t>７Ｃ１８２９　アーキテクトオーサブ・アボット</t>
  </si>
  <si>
    <t>８Ｌ４４２５　アーキテクトＨＢＣⅡ</t>
  </si>
  <si>
    <t>６Ｃ３７２７　アーキテクトＨＣＶアッセイ</t>
  </si>
  <si>
    <t>８Ｄ０６３２　アーキテクトＴＰＡｂ・アボット</t>
  </si>
  <si>
    <t>３Ｐ３６２６　アーキテクトＡＦＰ　ＥＸ</t>
  </si>
  <si>
    <t>７Ｋ６８２７　アーキテクト　ＣＥＡ</t>
  </si>
  <si>
    <t>２Ｋ９１３２　アーキテクトＣＡ１９－９ＸＲ</t>
  </si>
  <si>
    <t>２Ｋ４４２７アーキテクトＣＡ１５－３・アボット</t>
  </si>
  <si>
    <t>２Ｋ４５２９　アーキテクト　ＣＡ１２５Ⅱ・</t>
  </si>
  <si>
    <t>７Ｋ７０２７　アーキテクト　ＰＳＡ</t>
  </si>
  <si>
    <t>８Ｄ１８２６　アーキテクト　ＳＣＣ</t>
  </si>
  <si>
    <t>２９４６０４ルミパルスＴＳＨ－Ⅲ　免疫反応</t>
  </si>
  <si>
    <t>２９７５８２ルミパルスＦＴ３－Ⅲ　免疫反応</t>
  </si>
  <si>
    <t>２９４６８０ルミパルスＦＴ４－Ｎ　免疫反応</t>
  </si>
  <si>
    <t>４Ｊ２７２８アーキテクトＨＩＶＡｇ／Ａｂコンボ</t>
  </si>
  <si>
    <t>７Ｋ７１２５　アーキテクト　フリーＰＳＡ</t>
  </si>
  <si>
    <t>２９６８９９ルミパルスＢＮＰ免疫反応カートリッジ</t>
  </si>
  <si>
    <t>６Ｌ６１２５　アーキテクト　ＨＴＬＶ</t>
  </si>
  <si>
    <t>２Ｐ５５２５　アーキテクト　シフラ</t>
  </si>
  <si>
    <t>１Ｐ４５２６　アーキテクトＰｒｏＧＲＰ</t>
  </si>
  <si>
    <t>２Ｐ４８２６　アーキテクトＰＩＶＫＡⅡ</t>
  </si>
  <si>
    <t>５９７１９－３デタミナーＣＬ　ＩＬ－２Ｒ　ＮＸ</t>
  </si>
  <si>
    <t>２９２６９３ルミパルスＦＳＨ免疫反応カートリッジ</t>
  </si>
  <si>
    <t>２９６０１１ルミパルスＥ２－３免疫反応カートリッジ</t>
  </si>
  <si>
    <t>アーキテクト・HBsAg QT</t>
  </si>
  <si>
    <t>アーキテクト・オーサブ（HBsAb）</t>
  </si>
  <si>
    <t>アーキテクト・HCV</t>
  </si>
  <si>
    <t>アーキテクト TP Ab</t>
  </si>
  <si>
    <t>アーキテクト AFP</t>
  </si>
  <si>
    <t>ディメンションフレックスカートリッジシクロスポリン</t>
  </si>
  <si>
    <t>ディメンションフレックスカートリッジシクロスポリン高域用</t>
    <rPh sb="25" eb="28">
      <t>コウイキヨウ</t>
    </rPh>
    <phoneticPr fontId="1"/>
  </si>
  <si>
    <t>ディメンションフレックスカートリッジタクロリムス</t>
  </si>
  <si>
    <t>アーキテクト・メトトレキサート</t>
  </si>
  <si>
    <t>アーキテクト・フェニトイン</t>
  </si>
  <si>
    <t>アーキテクト・バンコマイシンST</t>
  </si>
  <si>
    <t>アーキテクト・テオフィリンST</t>
  </si>
  <si>
    <t>アーキテクト・バルプロ酸ST</t>
    <rPh sb="11" eb="12">
      <t>サン</t>
    </rPh>
    <phoneticPr fontId="1"/>
  </si>
  <si>
    <t>アーキテクト・フェノバリビタールST</t>
  </si>
  <si>
    <t>AFP</t>
  </si>
  <si>
    <t>シクロスポリン</t>
  </si>
  <si>
    <t>シクロスポリン(高域用）</t>
    <rPh sb="8" eb="10">
      <t>コウイキ</t>
    </rPh>
    <rPh sb="10" eb="11">
      <t>ヨウ</t>
    </rPh>
    <phoneticPr fontId="1"/>
  </si>
  <si>
    <t>タクロリムス</t>
  </si>
  <si>
    <t>メソトレキセート</t>
  </si>
  <si>
    <t>フェニトイン</t>
  </si>
  <si>
    <t>バンコマイシン</t>
  </si>
  <si>
    <t>テオフィリン</t>
  </si>
  <si>
    <t>フェノバルピタール</t>
  </si>
  <si>
    <t>CEA</t>
  </si>
  <si>
    <t>CA19-9</t>
  </si>
  <si>
    <t>CA125</t>
  </si>
  <si>
    <t>HIV1/2</t>
  </si>
  <si>
    <t>ジゴキシン</t>
  </si>
  <si>
    <t>BNP</t>
  </si>
  <si>
    <t>ガルバマゼピン</t>
  </si>
  <si>
    <t>小計</t>
    <rPh sb="0" eb="2">
      <t>ショウケイ</t>
    </rPh>
    <phoneticPr fontId="1"/>
  </si>
  <si>
    <t>総合計</t>
    <rPh sb="0" eb="1">
      <t>ソウ</t>
    </rPh>
    <rPh sb="1" eb="3">
      <t>ゴウケイ</t>
    </rPh>
    <phoneticPr fontId="1"/>
  </si>
  <si>
    <t>CA15-3</t>
  </si>
  <si>
    <t>PSA</t>
  </si>
  <si>
    <t>SCC</t>
  </si>
  <si>
    <t>TSH</t>
  </si>
  <si>
    <t>FT3</t>
  </si>
  <si>
    <t>FT4</t>
  </si>
  <si>
    <t>F-PSA</t>
  </si>
  <si>
    <t>HTLV-1</t>
  </si>
  <si>
    <t>Cyfra</t>
  </si>
  <si>
    <t>Pro-GRP</t>
  </si>
  <si>
    <t>PIVKA Ⅱ</t>
  </si>
  <si>
    <t>IL2R</t>
  </si>
  <si>
    <t>FSH</t>
  </si>
  <si>
    <t>E2</t>
  </si>
  <si>
    <t>公告年月日　令和３年４月５日</t>
    <rPh sb="0" eb="2">
      <t>コウコク</t>
    </rPh>
    <rPh sb="2" eb="5">
      <t>ネンガッピ</t>
    </rPh>
    <rPh sb="6" eb="8">
      <t>レイワ</t>
    </rPh>
    <rPh sb="9" eb="10">
      <t>ネン</t>
    </rPh>
    <rPh sb="11" eb="12">
      <t>ツキ</t>
    </rPh>
    <rPh sb="13" eb="14">
      <t>ヒ</t>
    </rPh>
    <phoneticPr fontId="6"/>
  </si>
  <si>
    <t>納入期間　　契約締結日から令和４年３月３１日まで</t>
    <rPh sb="0" eb="2">
      <t>ノウニュウ</t>
    </rPh>
    <rPh sb="2" eb="4">
      <t>キカン</t>
    </rPh>
    <rPh sb="6" eb="8">
      <t>ケイヤク</t>
    </rPh>
    <rPh sb="8" eb="10">
      <t>テイケツ</t>
    </rPh>
    <rPh sb="10" eb="11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</si>
</sst>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¥&quot;#,##0;[Red]\-#,##0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9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7" fillId="0" borderId="0" xfId="2" applyFont="1" applyAlignment="1">
      <alignment vertical="center"/>
    </xf>
    <xf numFmtId="0" fontId="8" fillId="0" borderId="0" xfId="2" applyFont="1" applyAlignment="1">
      <alignment horizontal="right" vertical="center"/>
    </xf>
    <xf numFmtId="0" fontId="7" fillId="0" borderId="0" xfId="2" applyFont="1" applyAlignment="1">
      <alignment horizontal="right" vertical="center" indent="1"/>
    </xf>
    <xf numFmtId="0" fontId="7" fillId="0" borderId="0" xfId="2" applyFont="1" applyAlignment="1">
      <alignment horizontal="left" vertical="top" wrapText="1"/>
    </xf>
    <xf numFmtId="0" fontId="7" fillId="0" borderId="0" xfId="2" applyFont="1"/>
    <xf numFmtId="0" fontId="2" fillId="0" borderId="0" xfId="0" applyFont="1" applyAlignment="1">
      <alignment vertical="center" shrinkToFit="1"/>
    </xf>
    <xf numFmtId="38" fontId="2" fillId="0" borderId="0" xfId="1" applyFont="1" applyAlignment="1">
      <alignment vertical="center" shrinkToFit="1"/>
    </xf>
    <xf numFmtId="38" fontId="2" fillId="0" borderId="1" xfId="1" applyFont="1" applyBorder="1" applyAlignment="1">
      <alignment horizontal="center" vertical="center" shrinkToFit="1"/>
    </xf>
    <xf numFmtId="38" fontId="2" fillId="0" borderId="1" xfId="1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0" xfId="0" applyFont="1" applyBorder="1" applyAlignment="1">
      <alignment horizontal="centerContinuous" vertical="center"/>
    </xf>
    <xf numFmtId="0" fontId="2" fillId="2" borderId="1" xfId="1" applyNumberFormat="1" applyFont="1" applyFill="1" applyBorder="1" applyAlignment="1" applyProtection="1">
      <alignment vertical="center" shrinkToFit="1"/>
      <protection locked="0"/>
    </xf>
    <xf numFmtId="0" fontId="14" fillId="3" borderId="0" xfId="0" applyFont="1" applyFill="1" applyAlignment="1">
      <alignment vertical="center"/>
    </xf>
    <xf numFmtId="0" fontId="7" fillId="0" borderId="0" xfId="2" applyFont="1" applyAlignment="1">
      <alignment horizontal="left" vertical="top" wrapText="1"/>
    </xf>
    <xf numFmtId="0" fontId="5" fillId="0" borderId="0" xfId="2" applyFont="1" applyAlignment="1">
      <alignment horizontal="center" vertical="center"/>
    </xf>
    <xf numFmtId="49" fontId="7" fillId="0" borderId="0" xfId="2" applyNumberFormat="1" applyFont="1" applyAlignment="1" applyProtection="1">
      <alignment horizontal="right" vertical="center" indent="1"/>
      <protection locked="0"/>
    </xf>
    <xf numFmtId="0" fontId="7" fillId="0" borderId="0" xfId="2" applyFont="1" applyAlignment="1">
      <alignment horizontal="left" vertical="center" indent="1"/>
    </xf>
    <xf numFmtId="0" fontId="9" fillId="0" borderId="0" xfId="2" applyFont="1" applyAlignment="1" applyProtection="1">
      <alignment horizontal="left" vertical="center" shrinkToFit="1"/>
      <protection locked="0"/>
    </xf>
    <xf numFmtId="0" fontId="7" fillId="0" borderId="0" xfId="2" applyFont="1" applyAlignment="1" applyProtection="1">
      <alignment horizontal="left" vertical="center" shrinkToFit="1"/>
      <protection locked="0"/>
    </xf>
    <xf numFmtId="0" fontId="10" fillId="0" borderId="0" xfId="2" applyFont="1" applyAlignment="1" applyProtection="1">
      <alignment horizontal="left" vertical="center" shrinkToFit="1"/>
      <protection locked="0"/>
    </xf>
    <xf numFmtId="0" fontId="11" fillId="0" borderId="0" xfId="2" applyFont="1" applyAlignment="1">
      <alignment horizontal="right" vertical="center" shrinkToFi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center" vertical="center"/>
    </xf>
    <xf numFmtId="0" fontId="9" fillId="0" borderId="0" xfId="2" applyFont="1" applyAlignment="1">
      <alignment horizontal="center" wrapText="1"/>
    </xf>
    <xf numFmtId="0" fontId="7" fillId="0" borderId="0" xfId="2" applyFont="1" applyAlignment="1">
      <alignment horizontal="left" vertical="center" wrapText="1" indent="2"/>
    </xf>
    <xf numFmtId="176" fontId="12" fillId="0" borderId="0" xfId="2" applyNumberFormat="1" applyFont="1" applyAlignment="1" applyProtection="1">
      <alignment horizontal="right" vertical="center"/>
      <protection locked="0"/>
    </xf>
    <xf numFmtId="49" fontId="13" fillId="0" borderId="2" xfId="0" applyNumberFormat="1" applyFont="1" applyBorder="1" applyAlignment="1" applyProtection="1">
      <alignment horizontal="center" vertical="center"/>
      <protection locked="0"/>
    </xf>
    <xf numFmtId="49" fontId="13" fillId="0" borderId="3" xfId="0" applyNumberFormat="1" applyFont="1" applyBorder="1" applyAlignment="1" applyProtection="1">
      <alignment horizontal="center" vertical="center"/>
      <protection locked="0"/>
    </xf>
    <xf numFmtId="49" fontId="13" fillId="0" borderId="4" xfId="0" applyNumberFormat="1" applyFont="1" applyBorder="1" applyAlignment="1" applyProtection="1">
      <alignment horizontal="center" vertical="center"/>
      <protection locked="0"/>
    </xf>
    <xf numFmtId="0" fontId="7" fillId="0" borderId="5" xfId="2" applyFont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1066800</xdr:colOff>
      <xdr:row>11</xdr:row>
      <xdr:rowOff>28575</xdr:rowOff>
    </xdr:from>
    <xdr:to>
      <xdr:col>6</xdr:col>
      <xdr:colOff>1352550</xdr:colOff>
      <xdr:row>12</xdr:row>
      <xdr:rowOff>9525</xdr:rowOff>
    </xdr:to>
    <xdr:sp macro="" textlink="">
      <xdr:nvSpPr>
        <xdr:cNvPr id="2" name="テキスト ボックス 1"/>
        <xdr:cNvSpPr txBox="1"/>
      </xdr:nvSpPr>
      <xdr:spPr>
        <a:xfrm>
          <a:off x="5924550" y="3486150"/>
          <a:ext cx="285750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6</xdr:col>
      <xdr:colOff>1076325</xdr:colOff>
      <xdr:row>13</xdr:row>
      <xdr:rowOff>28575</xdr:rowOff>
    </xdr:from>
    <xdr:to>
      <xdr:col>6</xdr:col>
      <xdr:colOff>1362075</xdr:colOff>
      <xdr:row>14</xdr:row>
      <xdr:rowOff>9525</xdr:rowOff>
    </xdr:to>
    <xdr:sp macro="" textlink="">
      <xdr:nvSpPr>
        <xdr:cNvPr id="3" name="テキスト ボックス 2"/>
        <xdr:cNvSpPr txBox="1"/>
      </xdr:nvSpPr>
      <xdr:spPr>
        <a:xfrm>
          <a:off x="5934075" y="4114800"/>
          <a:ext cx="285750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4</xdr:col>
      <xdr:colOff>95250</xdr:colOff>
      <xdr:row>25</xdr:row>
      <xdr:rowOff>161925</xdr:rowOff>
    </xdr:from>
    <xdr:to>
      <xdr:col>6</xdr:col>
      <xdr:colOff>1476375</xdr:colOff>
      <xdr:row>27</xdr:row>
      <xdr:rowOff>161925</xdr:rowOff>
    </xdr:to>
    <xdr:sp macro="" textlink="">
      <xdr:nvSpPr>
        <xdr:cNvPr id="4" name="大かっこ 3"/>
        <xdr:cNvSpPr/>
      </xdr:nvSpPr>
      <xdr:spPr>
        <a:xfrm>
          <a:off x="3333750" y="8467725"/>
          <a:ext cx="3000375" cy="6286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zoomScaleNormal="100" zoomScaleSheetLayoutView="100" workbookViewId="0">
      <selection activeCell="F5" sqref="F5"/>
    </sheetView>
  </sheetViews>
  <sheetFormatPr defaultRowHeight="13.5"/>
  <cols>
    <col min="1" max="6" width="10.625" style="8" customWidth="1"/>
    <col min="7" max="7" width="20.625" style="8" customWidth="1"/>
    <col min="8" max="16384" width="9" style="8"/>
  </cols>
  <sheetData>
    <row r="1" spans="1:7" s="4" customFormat="1" ht="24.95" customHeight="1">
      <c r="A1" s="18" t="s">
        <v>17</v>
      </c>
      <c r="B1" s="18"/>
      <c r="C1" s="18"/>
      <c r="D1" s="18"/>
      <c r="E1" s="18"/>
      <c r="F1" s="18"/>
      <c r="G1" s="18"/>
    </row>
    <row r="2" spans="1:7" s="4" customFormat="1" ht="24.95" customHeight="1"/>
    <row r="3" spans="1:7" s="4" customFormat="1" ht="24.95" customHeight="1">
      <c r="A3" s="19" t="s">
        <v>18</v>
      </c>
      <c r="B3" s="19"/>
      <c r="C3" s="19"/>
      <c r="D3" s="19"/>
      <c r="E3" s="19"/>
      <c r="F3" s="19"/>
      <c r="G3" s="19"/>
    </row>
    <row r="4" spans="1:7" s="4" customFormat="1" ht="24.95" customHeight="1"/>
    <row r="5" spans="1:7" s="4" customFormat="1" ht="24.95" customHeight="1"/>
    <row r="6" spans="1:7" s="4" customFormat="1" ht="24.95" customHeight="1">
      <c r="A6" s="20" t="s">
        <v>19</v>
      </c>
      <c r="B6" s="20"/>
      <c r="C6" s="20"/>
      <c r="D6" s="20"/>
      <c r="E6" s="20"/>
      <c r="F6" s="20"/>
      <c r="G6" s="20"/>
    </row>
    <row r="7" spans="1:7" s="4" customFormat="1" ht="24.95" customHeight="1">
      <c r="A7" s="20" t="s">
        <v>20</v>
      </c>
      <c r="B7" s="20"/>
      <c r="C7" s="20"/>
      <c r="D7" s="20"/>
      <c r="E7" s="20"/>
      <c r="F7" s="20"/>
      <c r="G7" s="20"/>
    </row>
    <row r="8" spans="1:7" s="4" customFormat="1" ht="24.95" customHeight="1">
      <c r="G8" s="5"/>
    </row>
    <row r="9" spans="1:7" s="4" customFormat="1" ht="24.95" customHeight="1">
      <c r="G9" s="5"/>
    </row>
    <row r="10" spans="1:7" s="4" customFormat="1" ht="24.95" customHeight="1">
      <c r="B10" s="6"/>
      <c r="C10" s="6"/>
      <c r="D10" s="6" t="s">
        <v>21</v>
      </c>
      <c r="E10" s="21"/>
      <c r="F10" s="21"/>
      <c r="G10" s="21"/>
    </row>
    <row r="11" spans="1:7" s="4" customFormat="1" ht="24.95" customHeight="1">
      <c r="B11" s="6"/>
      <c r="C11" s="6"/>
      <c r="D11" s="6" t="s">
        <v>22</v>
      </c>
      <c r="E11" s="22"/>
      <c r="F11" s="22"/>
      <c r="G11" s="22"/>
    </row>
    <row r="12" spans="1:7" s="4" customFormat="1" ht="24.95" customHeight="1">
      <c r="B12" s="6"/>
      <c r="C12" s="6"/>
      <c r="D12" s="6" t="s">
        <v>23</v>
      </c>
      <c r="E12" s="22"/>
      <c r="F12" s="22"/>
      <c r="G12" s="22"/>
    </row>
    <row r="13" spans="1:7" s="4" customFormat="1" ht="24.95" customHeight="1"/>
    <row r="14" spans="1:7" s="4" customFormat="1" ht="24.95" customHeight="1">
      <c r="B14" s="6"/>
      <c r="C14" s="6"/>
      <c r="D14" s="6" t="s">
        <v>24</v>
      </c>
      <c r="E14" s="23"/>
      <c r="F14" s="23"/>
      <c r="G14" s="23"/>
    </row>
    <row r="15" spans="1:7" s="4" customFormat="1" ht="24.95" customHeight="1"/>
    <row r="16" spans="1:7" s="4" customFormat="1" ht="24.95" customHeight="1">
      <c r="A16" s="24" t="s">
        <v>25</v>
      </c>
      <c r="B16" s="24"/>
      <c r="C16" s="24"/>
      <c r="D16" s="24"/>
      <c r="E16" s="24"/>
      <c r="F16" s="24"/>
      <c r="G16" s="24"/>
    </row>
    <row r="17" spans="1:7" s="4" customFormat="1" ht="24.95" customHeight="1">
      <c r="A17" s="25" t="s">
        <v>26</v>
      </c>
      <c r="B17" s="25"/>
      <c r="C17" s="25"/>
      <c r="D17" s="25"/>
      <c r="E17" s="25"/>
      <c r="F17" s="25"/>
      <c r="G17" s="25"/>
    </row>
    <row r="18" spans="1:7" s="4" customFormat="1" ht="24.95" customHeight="1">
      <c r="A18" s="26" t="s">
        <v>27</v>
      </c>
      <c r="B18" s="26"/>
      <c r="C18" s="26"/>
      <c r="D18" s="26"/>
      <c r="E18" s="26"/>
      <c r="F18" s="26"/>
      <c r="G18" s="26"/>
    </row>
    <row r="19" spans="1:7" s="4" customFormat="1" ht="24.95" customHeight="1">
      <c r="A19" s="4" t="s">
        <v>31</v>
      </c>
    </row>
    <row r="20" spans="1:7" s="4" customFormat="1" ht="24.95" customHeight="1">
      <c r="A20" s="6"/>
      <c r="B20" s="6"/>
    </row>
    <row r="21" spans="1:7" s="4" customFormat="1" ht="24.95" customHeight="1">
      <c r="A21" s="4" t="s">
        <v>130</v>
      </c>
    </row>
    <row r="22" spans="1:7" s="4" customFormat="1" ht="24.95" customHeight="1">
      <c r="A22" s="6"/>
      <c r="B22" s="6"/>
    </row>
    <row r="23" spans="1:7" s="4" customFormat="1" ht="24.95" customHeight="1">
      <c r="A23" s="4" t="s">
        <v>131</v>
      </c>
    </row>
    <row r="24" spans="1:7" s="4" customFormat="1" ht="24.95" customHeight="1">
      <c r="A24" s="6"/>
      <c r="B24" s="6"/>
    </row>
    <row r="25" spans="1:7" s="4" customFormat="1" ht="60" customHeight="1">
      <c r="A25" s="17" t="s">
        <v>32</v>
      </c>
      <c r="B25" s="17"/>
      <c r="C25" s="17"/>
      <c r="D25" s="17"/>
      <c r="E25" s="17"/>
      <c r="F25" s="17"/>
      <c r="G25" s="17"/>
    </row>
    <row r="26" spans="1:7" s="4" customFormat="1" ht="24.95" customHeight="1">
      <c r="A26" s="7"/>
      <c r="B26" s="27"/>
      <c r="C26" s="27"/>
      <c r="D26" s="27"/>
      <c r="E26" s="28" t="s">
        <v>33</v>
      </c>
      <c r="F26" s="28"/>
      <c r="G26" s="28"/>
    </row>
    <row r="27" spans="1:7" s="4" customFormat="1" ht="24.95" customHeight="1">
      <c r="A27" s="4" t="s">
        <v>28</v>
      </c>
      <c r="B27" s="29">
        <f>入札内訳書!G78</f>
        <v>0</v>
      </c>
      <c r="C27" s="29"/>
      <c r="D27" s="29"/>
      <c r="E27" s="28"/>
      <c r="F27" s="28"/>
      <c r="G27" s="28"/>
    </row>
    <row r="28" spans="1:7" s="4" customFormat="1" ht="24.95" customHeight="1">
      <c r="E28" s="28"/>
      <c r="F28" s="28"/>
      <c r="G28" s="28"/>
    </row>
    <row r="29" spans="1:7" s="4" customFormat="1" ht="24.95" customHeight="1">
      <c r="A29" s="4" t="s">
        <v>29</v>
      </c>
      <c r="B29" s="30"/>
      <c r="C29" s="31"/>
      <c r="D29" s="32"/>
      <c r="E29" s="33" t="s">
        <v>30</v>
      </c>
      <c r="F29" s="25"/>
      <c r="G29" s="25"/>
    </row>
    <row r="30" spans="1:7" s="4" customFormat="1" ht="24.95" customHeight="1"/>
  </sheetData>
  <sheetProtection sheet="1" objects="1" scenarios="1"/>
  <mergeCells count="17">
    <mergeCell ref="B26:D26"/>
    <mergeCell ref="E26:G28"/>
    <mergeCell ref="B27:D27"/>
    <mergeCell ref="B29:D29"/>
    <mergeCell ref="E29:G29"/>
    <mergeCell ref="A25:G25"/>
    <mergeCell ref="A1:G1"/>
    <mergeCell ref="A3:G3"/>
    <mergeCell ref="A6:G6"/>
    <mergeCell ref="A7:G7"/>
    <mergeCell ref="E10:G10"/>
    <mergeCell ref="E11:G11"/>
    <mergeCell ref="E12:G12"/>
    <mergeCell ref="E14:G14"/>
    <mergeCell ref="A16:G16"/>
    <mergeCell ref="A17:G17"/>
    <mergeCell ref="A18:G18"/>
  </mergeCells>
  <phoneticPr fontId="1"/>
  <dataValidations count="1">
    <dataValidation type="custom" imeMode="off" operator="notBetween" showInputMessage="1" showErrorMessage="1" errorTitle="エラー" error="３桁のくじ番号（001~999）を入力してください" sqref="B29:D29">
      <formula1>AND(VALUE(B29)&gt;0,VALUE(B29)&lt;1000,LEN(B29)=3)</formula1>
    </dataValidation>
  </dataValidations>
  <pageMargins left="0.78740157480314965" right="0.78740157480314965" top="0.78740157480314965" bottom="0.78740157480314965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9"/>
  <sheetViews>
    <sheetView tabSelected="1" zoomScaleNormal="100" workbookViewId="0">
      <selection activeCell="F5" sqref="F5"/>
    </sheetView>
  </sheetViews>
  <sheetFormatPr defaultRowHeight="13.5"/>
  <cols>
    <col min="1" max="1" width="3.625" style="1" customWidth="1"/>
    <col min="2" max="2" width="10.625" style="1" customWidth="1"/>
    <col min="3" max="3" width="45.625" style="1" customWidth="1"/>
    <col min="4" max="4" width="10.625" style="9" customWidth="1"/>
    <col min="5" max="6" width="10.625" style="10" customWidth="1"/>
    <col min="7" max="7" width="12.625" style="10" customWidth="1"/>
    <col min="8" max="8" width="46.375" bestFit="1" customWidth="1"/>
  </cols>
  <sheetData>
    <row r="1" spans="1:8" ht="15" customHeight="1">
      <c r="A1" s="1" t="s">
        <v>34</v>
      </c>
    </row>
    <row r="2" spans="1:8" ht="15" customHeight="1"/>
    <row r="3" spans="1:8" ht="15" customHeight="1">
      <c r="A3" s="1" t="s">
        <v>14</v>
      </c>
    </row>
    <row r="4" spans="1:8" ht="15" customHeight="1">
      <c r="A4" s="3" t="s">
        <v>0</v>
      </c>
      <c r="B4" s="3" t="s">
        <v>1</v>
      </c>
      <c r="C4" s="3" t="s">
        <v>5</v>
      </c>
      <c r="D4" s="3" t="s">
        <v>2</v>
      </c>
      <c r="E4" s="11" t="s">
        <v>3</v>
      </c>
      <c r="F4" s="11" t="s">
        <v>6</v>
      </c>
      <c r="G4" s="11" t="s">
        <v>4</v>
      </c>
    </row>
    <row r="5" spans="1:8" ht="15" customHeight="1">
      <c r="A5" s="2">
        <v>1</v>
      </c>
      <c r="B5" s="2" t="s">
        <v>7</v>
      </c>
      <c r="C5" s="2" t="s">
        <v>35</v>
      </c>
      <c r="D5" s="2">
        <v>100</v>
      </c>
      <c r="E5" s="12">
        <v>12</v>
      </c>
      <c r="F5" s="15"/>
      <c r="G5" s="12">
        <f t="shared" ref="G5:G28" si="0">F5*E5</f>
        <v>0</v>
      </c>
      <c r="H5" s="16" t="str">
        <f>IF(ISBLANK(F5),"",IF(ISNUMBER(F5),IF(OR(F5&lt;1,F5&lt;&gt;INT(F5)),"←包装単価欄には、1以上の整数を入力してください",""),"←包装単価欄には、1以上の整数を入力してください"))</f>
        <v/>
      </c>
    </row>
    <row r="6" spans="1:8" ht="15" customHeight="1">
      <c r="A6" s="2">
        <v>2</v>
      </c>
      <c r="B6" s="2" t="s">
        <v>7</v>
      </c>
      <c r="C6" s="2" t="s">
        <v>36</v>
      </c>
      <c r="D6" s="2">
        <v>500</v>
      </c>
      <c r="E6" s="12">
        <v>2</v>
      </c>
      <c r="F6" s="15"/>
      <c r="G6" s="12">
        <f t="shared" si="0"/>
        <v>0</v>
      </c>
      <c r="H6" s="16" t="str">
        <f t="shared" ref="H6:H28" si="1">IF(ISBLANK(F6),"",IF(ISNUMBER(F6),IF(OR(F6&lt;1,F6&lt;&gt;INT(F6)),"←包装単価欄には、1以上の整数を入力してください",""),"←包装単価欄には、1以上の整数を入力してください"))</f>
        <v/>
      </c>
    </row>
    <row r="7" spans="1:8" ht="15" customHeight="1">
      <c r="A7" s="2">
        <v>3</v>
      </c>
      <c r="B7" s="2" t="s">
        <v>8</v>
      </c>
      <c r="C7" s="2" t="s">
        <v>37</v>
      </c>
      <c r="D7" s="2">
        <v>100</v>
      </c>
      <c r="E7" s="12">
        <v>5</v>
      </c>
      <c r="F7" s="15"/>
      <c r="G7" s="12">
        <f t="shared" si="0"/>
        <v>0</v>
      </c>
      <c r="H7" s="16" t="str">
        <f t="shared" si="1"/>
        <v/>
      </c>
    </row>
    <row r="8" spans="1:8" ht="15" customHeight="1">
      <c r="A8" s="2">
        <v>4</v>
      </c>
      <c r="B8" s="2" t="s">
        <v>8</v>
      </c>
      <c r="C8" s="2" t="s">
        <v>38</v>
      </c>
      <c r="D8" s="2">
        <v>500</v>
      </c>
      <c r="E8" s="12">
        <v>2</v>
      </c>
      <c r="F8" s="15"/>
      <c r="G8" s="12">
        <f t="shared" si="0"/>
        <v>0</v>
      </c>
      <c r="H8" s="16" t="str">
        <f t="shared" si="1"/>
        <v/>
      </c>
    </row>
    <row r="9" spans="1:8" ht="15" customHeight="1">
      <c r="A9" s="2">
        <v>5</v>
      </c>
      <c r="B9" s="2" t="s">
        <v>15</v>
      </c>
      <c r="C9" s="2" t="s">
        <v>39</v>
      </c>
      <c r="D9" s="2">
        <v>100</v>
      </c>
      <c r="E9" s="12">
        <v>5</v>
      </c>
      <c r="F9" s="15"/>
      <c r="G9" s="12">
        <f t="shared" si="0"/>
        <v>0</v>
      </c>
      <c r="H9" s="16" t="str">
        <f t="shared" si="1"/>
        <v/>
      </c>
    </row>
    <row r="10" spans="1:8" ht="15" customHeight="1">
      <c r="A10" s="2">
        <v>6</v>
      </c>
      <c r="B10" s="2" t="s">
        <v>9</v>
      </c>
      <c r="C10" s="2" t="s">
        <v>40</v>
      </c>
      <c r="D10" s="2">
        <v>100</v>
      </c>
      <c r="E10" s="12">
        <v>12</v>
      </c>
      <c r="F10" s="15"/>
      <c r="G10" s="12">
        <f t="shared" si="0"/>
        <v>0</v>
      </c>
      <c r="H10" s="16" t="str">
        <f t="shared" si="1"/>
        <v/>
      </c>
    </row>
    <row r="11" spans="1:8" ht="15" customHeight="1">
      <c r="A11" s="2">
        <v>7</v>
      </c>
      <c r="B11" s="2" t="s">
        <v>9</v>
      </c>
      <c r="C11" s="2" t="s">
        <v>41</v>
      </c>
      <c r="D11" s="2">
        <v>500</v>
      </c>
      <c r="E11" s="12">
        <v>2</v>
      </c>
      <c r="F11" s="15"/>
      <c r="G11" s="12">
        <f t="shared" si="0"/>
        <v>0</v>
      </c>
      <c r="H11" s="16" t="str">
        <f t="shared" si="1"/>
        <v/>
      </c>
    </row>
    <row r="12" spans="1:8" ht="15" customHeight="1">
      <c r="A12" s="2">
        <v>8</v>
      </c>
      <c r="B12" s="2" t="s">
        <v>10</v>
      </c>
      <c r="C12" s="2" t="s">
        <v>42</v>
      </c>
      <c r="D12" s="2">
        <v>100</v>
      </c>
      <c r="E12" s="12">
        <v>2</v>
      </c>
      <c r="F12" s="15"/>
      <c r="G12" s="12">
        <f t="shared" si="0"/>
        <v>0</v>
      </c>
      <c r="H12" s="16" t="str">
        <f t="shared" si="1"/>
        <v/>
      </c>
    </row>
    <row r="13" spans="1:8" ht="15" customHeight="1">
      <c r="A13" s="2">
        <v>9</v>
      </c>
      <c r="B13" s="2" t="s">
        <v>11</v>
      </c>
      <c r="C13" s="2" t="s">
        <v>43</v>
      </c>
      <c r="D13" s="2">
        <v>100</v>
      </c>
      <c r="E13" s="12">
        <v>12</v>
      </c>
      <c r="F13" s="15"/>
      <c r="G13" s="12">
        <f t="shared" si="0"/>
        <v>0</v>
      </c>
      <c r="H13" s="16" t="str">
        <f t="shared" si="1"/>
        <v/>
      </c>
    </row>
    <row r="14" spans="1:8" ht="15" customHeight="1">
      <c r="A14" s="2">
        <v>10</v>
      </c>
      <c r="B14" s="2" t="s">
        <v>98</v>
      </c>
      <c r="C14" s="2" t="s">
        <v>44</v>
      </c>
      <c r="D14" s="2">
        <v>100</v>
      </c>
      <c r="E14" s="12">
        <v>6</v>
      </c>
      <c r="F14" s="15"/>
      <c r="G14" s="12">
        <f t="shared" si="0"/>
        <v>0</v>
      </c>
      <c r="H14" s="16" t="str">
        <f t="shared" si="1"/>
        <v/>
      </c>
    </row>
    <row r="15" spans="1:8" ht="15" customHeight="1">
      <c r="A15" s="2">
        <v>11</v>
      </c>
      <c r="B15" s="2" t="s">
        <v>107</v>
      </c>
      <c r="C15" s="2" t="s">
        <v>45</v>
      </c>
      <c r="D15" s="2">
        <v>100</v>
      </c>
      <c r="E15" s="12">
        <v>3</v>
      </c>
      <c r="F15" s="15"/>
      <c r="G15" s="12">
        <f t="shared" si="0"/>
        <v>0</v>
      </c>
      <c r="H15" s="16" t="str">
        <f t="shared" si="1"/>
        <v/>
      </c>
    </row>
    <row r="16" spans="1:8" ht="15" customHeight="1">
      <c r="A16" s="2">
        <v>12</v>
      </c>
      <c r="B16" s="2" t="s">
        <v>107</v>
      </c>
      <c r="C16" s="2" t="s">
        <v>46</v>
      </c>
      <c r="D16" s="2">
        <v>500</v>
      </c>
      <c r="E16" s="12">
        <v>12</v>
      </c>
      <c r="F16" s="15"/>
      <c r="G16" s="12">
        <f t="shared" si="0"/>
        <v>0</v>
      </c>
      <c r="H16" s="16" t="str">
        <f t="shared" si="1"/>
        <v/>
      </c>
    </row>
    <row r="17" spans="1:8" ht="15" customHeight="1">
      <c r="A17" s="2">
        <v>13</v>
      </c>
      <c r="B17" s="2" t="s">
        <v>108</v>
      </c>
      <c r="C17" s="2" t="s">
        <v>47</v>
      </c>
      <c r="D17" s="2">
        <v>100</v>
      </c>
      <c r="E17" s="12">
        <v>8</v>
      </c>
      <c r="F17" s="15"/>
      <c r="G17" s="12">
        <f t="shared" si="0"/>
        <v>0</v>
      </c>
      <c r="H17" s="16" t="str">
        <f t="shared" si="1"/>
        <v/>
      </c>
    </row>
    <row r="18" spans="1:8" ht="15" customHeight="1">
      <c r="A18" s="2">
        <v>14</v>
      </c>
      <c r="B18" s="2" t="s">
        <v>109</v>
      </c>
      <c r="C18" s="2" t="s">
        <v>48</v>
      </c>
      <c r="D18" s="2">
        <v>100</v>
      </c>
      <c r="E18" s="12">
        <v>7</v>
      </c>
      <c r="F18" s="15"/>
      <c r="G18" s="12">
        <f t="shared" si="0"/>
        <v>0</v>
      </c>
      <c r="H18" s="16" t="str">
        <f t="shared" si="1"/>
        <v/>
      </c>
    </row>
    <row r="19" spans="1:8" ht="15" customHeight="1">
      <c r="A19" s="2">
        <v>15</v>
      </c>
      <c r="B19" s="2" t="s">
        <v>110</v>
      </c>
      <c r="C19" s="2" t="s">
        <v>49</v>
      </c>
      <c r="D19" s="2">
        <v>100</v>
      </c>
      <c r="E19" s="12">
        <v>12</v>
      </c>
      <c r="F19" s="15"/>
      <c r="G19" s="12">
        <f t="shared" si="0"/>
        <v>0</v>
      </c>
      <c r="H19" s="16" t="str">
        <f t="shared" si="1"/>
        <v/>
      </c>
    </row>
    <row r="20" spans="1:8" ht="15" customHeight="1">
      <c r="A20" s="2">
        <v>16</v>
      </c>
      <c r="B20" s="2" t="s">
        <v>99</v>
      </c>
      <c r="C20" s="2" t="s">
        <v>50</v>
      </c>
      <c r="D20" s="2">
        <v>100</v>
      </c>
      <c r="E20" s="12">
        <v>2</v>
      </c>
      <c r="F20" s="15"/>
      <c r="G20" s="12">
        <f t="shared" si="0"/>
        <v>0</v>
      </c>
      <c r="H20" s="16" t="str">
        <f t="shared" si="1"/>
        <v/>
      </c>
    </row>
    <row r="21" spans="1:8" ht="15" customHeight="1">
      <c r="A21" s="2">
        <v>17</v>
      </c>
      <c r="B21" s="2" t="s">
        <v>111</v>
      </c>
      <c r="C21" s="2" t="s">
        <v>51</v>
      </c>
      <c r="D21" s="2">
        <v>100</v>
      </c>
      <c r="E21" s="12">
        <v>3</v>
      </c>
      <c r="F21" s="15"/>
      <c r="G21" s="12">
        <f t="shared" si="0"/>
        <v>0</v>
      </c>
      <c r="H21" s="16" t="str">
        <f t="shared" si="1"/>
        <v/>
      </c>
    </row>
    <row r="22" spans="1:8" ht="15" customHeight="1">
      <c r="A22" s="2">
        <v>18</v>
      </c>
      <c r="B22" s="2" t="s">
        <v>112</v>
      </c>
      <c r="C22" s="2" t="s">
        <v>52</v>
      </c>
      <c r="D22" s="2">
        <v>100</v>
      </c>
      <c r="E22" s="12">
        <v>12</v>
      </c>
      <c r="F22" s="15"/>
      <c r="G22" s="12">
        <f t="shared" si="0"/>
        <v>0</v>
      </c>
      <c r="H22" s="16" t="str">
        <f t="shared" si="1"/>
        <v/>
      </c>
    </row>
    <row r="23" spans="1:8" ht="15" customHeight="1">
      <c r="A23" s="2">
        <v>19</v>
      </c>
      <c r="B23" s="2" t="s">
        <v>112</v>
      </c>
      <c r="C23" s="2" t="s">
        <v>53</v>
      </c>
      <c r="D23" s="2">
        <v>500</v>
      </c>
      <c r="E23" s="12">
        <v>24</v>
      </c>
      <c r="F23" s="15"/>
      <c r="G23" s="12">
        <f t="shared" si="0"/>
        <v>0</v>
      </c>
      <c r="H23" s="16" t="str">
        <f t="shared" si="1"/>
        <v/>
      </c>
    </row>
    <row r="24" spans="1:8" ht="15" customHeight="1">
      <c r="A24" s="2">
        <v>20</v>
      </c>
      <c r="B24" s="2" t="s">
        <v>103</v>
      </c>
      <c r="C24" s="2" t="s">
        <v>54</v>
      </c>
      <c r="D24" s="2">
        <v>100</v>
      </c>
      <c r="E24" s="12">
        <v>1</v>
      </c>
      <c r="F24" s="15"/>
      <c r="G24" s="12">
        <f t="shared" si="0"/>
        <v>0</v>
      </c>
      <c r="H24" s="16" t="str">
        <f t="shared" si="1"/>
        <v/>
      </c>
    </row>
    <row r="25" spans="1:8" ht="15" customHeight="1">
      <c r="A25" s="2">
        <v>21</v>
      </c>
      <c r="B25" s="2" t="s">
        <v>105</v>
      </c>
      <c r="C25" s="2" t="s">
        <v>55</v>
      </c>
      <c r="D25" s="2">
        <v>100</v>
      </c>
      <c r="E25" s="12">
        <v>1</v>
      </c>
      <c r="F25" s="15"/>
      <c r="G25" s="12">
        <f t="shared" si="0"/>
        <v>0</v>
      </c>
      <c r="H25" s="16" t="str">
        <f t="shared" si="1"/>
        <v/>
      </c>
    </row>
    <row r="26" spans="1:8" ht="15" customHeight="1">
      <c r="A26" s="2">
        <v>22</v>
      </c>
      <c r="B26" s="2" t="s">
        <v>12</v>
      </c>
      <c r="C26" s="2" t="s">
        <v>56</v>
      </c>
      <c r="D26" s="2">
        <v>100</v>
      </c>
      <c r="E26" s="12">
        <v>1</v>
      </c>
      <c r="F26" s="15"/>
      <c r="G26" s="12">
        <f t="shared" si="0"/>
        <v>0</v>
      </c>
      <c r="H26" s="16" t="str">
        <f t="shared" si="1"/>
        <v/>
      </c>
    </row>
    <row r="27" spans="1:8" ht="15" customHeight="1">
      <c r="A27" s="2">
        <v>23</v>
      </c>
      <c r="B27" s="2" t="s">
        <v>106</v>
      </c>
      <c r="C27" s="2" t="s">
        <v>57</v>
      </c>
      <c r="D27" s="2">
        <v>100</v>
      </c>
      <c r="E27" s="12">
        <v>1</v>
      </c>
      <c r="F27" s="15"/>
      <c r="G27" s="12">
        <f t="shared" si="0"/>
        <v>0</v>
      </c>
      <c r="H27" s="16" t="str">
        <f t="shared" si="1"/>
        <v/>
      </c>
    </row>
    <row r="28" spans="1:8" ht="15" customHeight="1">
      <c r="A28" s="2">
        <v>24</v>
      </c>
      <c r="B28" s="2" t="s">
        <v>113</v>
      </c>
      <c r="C28" s="2" t="s">
        <v>58</v>
      </c>
      <c r="D28" s="2">
        <v>100</v>
      </c>
      <c r="E28" s="12">
        <v>1</v>
      </c>
      <c r="F28" s="15"/>
      <c r="G28" s="12">
        <f t="shared" si="0"/>
        <v>0</v>
      </c>
      <c r="H28" s="16" t="str">
        <f t="shared" si="1"/>
        <v/>
      </c>
    </row>
    <row r="29" spans="1:8" ht="15" customHeight="1">
      <c r="D29" s="13"/>
      <c r="E29" s="13"/>
      <c r="F29" s="3" t="s">
        <v>114</v>
      </c>
      <c r="G29" s="12">
        <f>SUM(G5:G28)</f>
        <v>0</v>
      </c>
    </row>
    <row r="30" spans="1:8" ht="15" customHeight="1"/>
    <row r="31" spans="1:8" ht="15" customHeight="1">
      <c r="A31" s="1" t="s">
        <v>13</v>
      </c>
    </row>
    <row r="32" spans="1:8" ht="15" customHeight="1">
      <c r="A32" s="3" t="s">
        <v>0</v>
      </c>
      <c r="B32" s="3" t="s">
        <v>1</v>
      </c>
      <c r="C32" s="3" t="s">
        <v>5</v>
      </c>
      <c r="D32" s="3" t="s">
        <v>2</v>
      </c>
      <c r="E32" s="11" t="s">
        <v>3</v>
      </c>
      <c r="F32" s="11" t="s">
        <v>6</v>
      </c>
      <c r="G32" s="11" t="s">
        <v>4</v>
      </c>
    </row>
    <row r="33" spans="1:8" ht="15" customHeight="1">
      <c r="A33" s="2">
        <v>1</v>
      </c>
      <c r="B33" s="2" t="s">
        <v>7</v>
      </c>
      <c r="C33" s="2" t="s">
        <v>59</v>
      </c>
      <c r="D33" s="2">
        <v>100</v>
      </c>
      <c r="E33" s="12">
        <v>107</v>
      </c>
      <c r="F33" s="15"/>
      <c r="G33" s="12">
        <f t="shared" ref="G33:G57" si="2">F33*E33</f>
        <v>0</v>
      </c>
      <c r="H33" s="16" t="str">
        <f t="shared" ref="H33:H57" si="3">IF(ISBLANK(F33),"",IF(ISNUMBER(F33),IF(OR(F33&lt;1,F33&lt;&gt;INT(F33)),"←包装単価欄には、1以上の整数を入力してください",""),"←包装単価欄には、1以上の整数を入力してください"))</f>
        <v/>
      </c>
    </row>
    <row r="34" spans="1:8" ht="15" customHeight="1">
      <c r="A34" s="2">
        <v>2</v>
      </c>
      <c r="B34" s="2" t="s">
        <v>8</v>
      </c>
      <c r="C34" s="2" t="s">
        <v>60</v>
      </c>
      <c r="D34" s="2">
        <v>100</v>
      </c>
      <c r="E34" s="12">
        <v>43</v>
      </c>
      <c r="F34" s="15"/>
      <c r="G34" s="12">
        <f t="shared" si="2"/>
        <v>0</v>
      </c>
      <c r="H34" s="16" t="str">
        <f t="shared" si="3"/>
        <v/>
      </c>
    </row>
    <row r="35" spans="1:8" ht="15" customHeight="1">
      <c r="A35" s="2">
        <v>3</v>
      </c>
      <c r="B35" s="2" t="s">
        <v>15</v>
      </c>
      <c r="C35" s="2" t="s">
        <v>61</v>
      </c>
      <c r="D35" s="2">
        <v>100</v>
      </c>
      <c r="E35" s="12">
        <v>43</v>
      </c>
      <c r="F35" s="15"/>
      <c r="G35" s="12">
        <f t="shared" si="2"/>
        <v>0</v>
      </c>
      <c r="H35" s="16" t="str">
        <f t="shared" si="3"/>
        <v/>
      </c>
    </row>
    <row r="36" spans="1:8" ht="15" customHeight="1">
      <c r="A36" s="2">
        <v>4</v>
      </c>
      <c r="B36" s="2" t="s">
        <v>9</v>
      </c>
      <c r="C36" s="2" t="s">
        <v>62</v>
      </c>
      <c r="D36" s="2">
        <v>100</v>
      </c>
      <c r="E36" s="12">
        <v>107</v>
      </c>
      <c r="F36" s="15"/>
      <c r="G36" s="12">
        <f t="shared" si="2"/>
        <v>0</v>
      </c>
      <c r="H36" s="16" t="str">
        <f t="shared" si="3"/>
        <v/>
      </c>
    </row>
    <row r="37" spans="1:8" ht="15" customHeight="1">
      <c r="A37" s="2">
        <v>5</v>
      </c>
      <c r="B37" s="2" t="s">
        <v>11</v>
      </c>
      <c r="C37" s="2" t="s">
        <v>63</v>
      </c>
      <c r="D37" s="2">
        <v>100</v>
      </c>
      <c r="E37" s="12">
        <v>105</v>
      </c>
      <c r="F37" s="15"/>
      <c r="G37" s="12">
        <f t="shared" si="2"/>
        <v>0</v>
      </c>
      <c r="H37" s="16" t="str">
        <f t="shared" si="3"/>
        <v/>
      </c>
    </row>
    <row r="38" spans="1:8" ht="15" customHeight="1">
      <c r="A38" s="2">
        <v>6</v>
      </c>
      <c r="B38" s="2" t="s">
        <v>98</v>
      </c>
      <c r="C38" s="2" t="s">
        <v>64</v>
      </c>
      <c r="D38" s="2">
        <v>100</v>
      </c>
      <c r="E38" s="12">
        <v>63</v>
      </c>
      <c r="F38" s="15"/>
      <c r="G38" s="12">
        <f t="shared" si="2"/>
        <v>0</v>
      </c>
      <c r="H38" s="16" t="str">
        <f t="shared" si="3"/>
        <v/>
      </c>
    </row>
    <row r="39" spans="1:8" ht="15" customHeight="1">
      <c r="A39" s="2">
        <v>7</v>
      </c>
      <c r="B39" s="2" t="s">
        <v>107</v>
      </c>
      <c r="C39" s="2" t="s">
        <v>65</v>
      </c>
      <c r="D39" s="2">
        <v>100</v>
      </c>
      <c r="E39" s="12">
        <v>423</v>
      </c>
      <c r="F39" s="15"/>
      <c r="G39" s="12">
        <f t="shared" si="2"/>
        <v>0</v>
      </c>
      <c r="H39" s="16" t="str">
        <f t="shared" si="3"/>
        <v/>
      </c>
    </row>
    <row r="40" spans="1:8" ht="15" customHeight="1">
      <c r="A40" s="2">
        <v>8</v>
      </c>
      <c r="B40" s="2" t="s">
        <v>108</v>
      </c>
      <c r="C40" s="2" t="s">
        <v>66</v>
      </c>
      <c r="D40" s="2">
        <v>100</v>
      </c>
      <c r="E40" s="12">
        <v>232</v>
      </c>
      <c r="F40" s="15"/>
      <c r="G40" s="12">
        <f t="shared" si="2"/>
        <v>0</v>
      </c>
      <c r="H40" s="16" t="str">
        <f t="shared" si="3"/>
        <v/>
      </c>
    </row>
    <row r="41" spans="1:8" ht="15" customHeight="1">
      <c r="A41" s="2">
        <v>9</v>
      </c>
      <c r="B41" s="2" t="s">
        <v>116</v>
      </c>
      <c r="C41" s="2" t="s">
        <v>67</v>
      </c>
      <c r="D41" s="2">
        <v>100</v>
      </c>
      <c r="E41" s="12">
        <v>103</v>
      </c>
      <c r="F41" s="15"/>
      <c r="G41" s="12">
        <f t="shared" si="2"/>
        <v>0</v>
      </c>
      <c r="H41" s="16" t="str">
        <f t="shared" si="3"/>
        <v/>
      </c>
    </row>
    <row r="42" spans="1:8" ht="15" customHeight="1">
      <c r="A42" s="2">
        <v>10</v>
      </c>
      <c r="B42" s="2" t="s">
        <v>109</v>
      </c>
      <c r="C42" s="2" t="s">
        <v>68</v>
      </c>
      <c r="D42" s="2">
        <v>100</v>
      </c>
      <c r="E42" s="12">
        <v>114</v>
      </c>
      <c r="F42" s="15"/>
      <c r="G42" s="12">
        <f t="shared" si="2"/>
        <v>0</v>
      </c>
      <c r="H42" s="16" t="str">
        <f t="shared" si="3"/>
        <v/>
      </c>
    </row>
    <row r="43" spans="1:8" ht="15" customHeight="1">
      <c r="A43" s="2">
        <v>11</v>
      </c>
      <c r="B43" s="2" t="s">
        <v>117</v>
      </c>
      <c r="C43" s="2" t="s">
        <v>69</v>
      </c>
      <c r="D43" s="2">
        <v>100</v>
      </c>
      <c r="E43" s="12">
        <v>78</v>
      </c>
      <c r="F43" s="15"/>
      <c r="G43" s="12">
        <f t="shared" si="2"/>
        <v>0</v>
      </c>
      <c r="H43" s="16" t="str">
        <f t="shared" si="3"/>
        <v/>
      </c>
    </row>
    <row r="44" spans="1:8" ht="15" customHeight="1">
      <c r="A44" s="2">
        <v>12</v>
      </c>
      <c r="B44" s="2" t="s">
        <v>118</v>
      </c>
      <c r="C44" s="2" t="s">
        <v>70</v>
      </c>
      <c r="D44" s="2">
        <v>100</v>
      </c>
      <c r="E44" s="12">
        <v>103</v>
      </c>
      <c r="F44" s="15"/>
      <c r="G44" s="12">
        <f t="shared" si="2"/>
        <v>0</v>
      </c>
      <c r="H44" s="16" t="str">
        <f t="shared" si="3"/>
        <v/>
      </c>
    </row>
    <row r="45" spans="1:8" ht="15" customHeight="1">
      <c r="A45" s="2">
        <v>13</v>
      </c>
      <c r="B45" s="2" t="s">
        <v>119</v>
      </c>
      <c r="C45" s="2" t="s">
        <v>71</v>
      </c>
      <c r="D45" s="2">
        <v>42</v>
      </c>
      <c r="E45" s="12">
        <v>60</v>
      </c>
      <c r="F45" s="15"/>
      <c r="G45" s="12">
        <f t="shared" si="2"/>
        <v>0</v>
      </c>
      <c r="H45" s="16" t="str">
        <f t="shared" si="3"/>
        <v/>
      </c>
    </row>
    <row r="46" spans="1:8" ht="15" customHeight="1">
      <c r="A46" s="2">
        <v>14</v>
      </c>
      <c r="B46" s="2" t="s">
        <v>120</v>
      </c>
      <c r="C46" s="2" t="s">
        <v>72</v>
      </c>
      <c r="D46" s="2">
        <v>42</v>
      </c>
      <c r="E46" s="12">
        <v>58</v>
      </c>
      <c r="F46" s="15"/>
      <c r="G46" s="12">
        <f t="shared" si="2"/>
        <v>0</v>
      </c>
      <c r="H46" s="16" t="str">
        <f t="shared" si="3"/>
        <v/>
      </c>
    </row>
    <row r="47" spans="1:8" ht="15" customHeight="1">
      <c r="A47" s="2">
        <v>15</v>
      </c>
      <c r="B47" s="2" t="s">
        <v>121</v>
      </c>
      <c r="C47" s="2" t="s">
        <v>73</v>
      </c>
      <c r="D47" s="2">
        <v>42</v>
      </c>
      <c r="E47" s="12">
        <v>58</v>
      </c>
      <c r="F47" s="15"/>
      <c r="G47" s="12">
        <f t="shared" si="2"/>
        <v>0</v>
      </c>
      <c r="H47" s="16" t="str">
        <f t="shared" si="3"/>
        <v/>
      </c>
    </row>
    <row r="48" spans="1:8" ht="15" customHeight="1">
      <c r="A48" s="2">
        <v>16</v>
      </c>
      <c r="B48" s="2" t="s">
        <v>110</v>
      </c>
      <c r="C48" s="2" t="s">
        <v>74</v>
      </c>
      <c r="D48" s="2">
        <v>100</v>
      </c>
      <c r="E48" s="12">
        <v>105</v>
      </c>
      <c r="F48" s="15"/>
      <c r="G48" s="12">
        <f t="shared" si="2"/>
        <v>0</v>
      </c>
      <c r="H48" s="16" t="str">
        <f t="shared" si="3"/>
        <v/>
      </c>
    </row>
    <row r="49" spans="1:8" ht="15" customHeight="1">
      <c r="A49" s="2">
        <v>17</v>
      </c>
      <c r="B49" s="2" t="s">
        <v>122</v>
      </c>
      <c r="C49" s="2" t="s">
        <v>75</v>
      </c>
      <c r="D49" s="2">
        <v>100</v>
      </c>
      <c r="E49" s="12">
        <v>11</v>
      </c>
      <c r="F49" s="15"/>
      <c r="G49" s="12">
        <f t="shared" si="2"/>
        <v>0</v>
      </c>
      <c r="H49" s="16" t="str">
        <f t="shared" si="3"/>
        <v/>
      </c>
    </row>
    <row r="50" spans="1:8" ht="15" customHeight="1">
      <c r="A50" s="2">
        <v>18</v>
      </c>
      <c r="B50" s="2" t="s">
        <v>112</v>
      </c>
      <c r="C50" s="2" t="s">
        <v>76</v>
      </c>
      <c r="D50" s="2">
        <v>42</v>
      </c>
      <c r="E50" s="12">
        <v>53</v>
      </c>
      <c r="F50" s="15"/>
      <c r="G50" s="12">
        <f t="shared" si="2"/>
        <v>0</v>
      </c>
      <c r="H50" s="16" t="str">
        <f t="shared" si="3"/>
        <v/>
      </c>
    </row>
    <row r="51" spans="1:8" ht="15" customHeight="1">
      <c r="A51" s="2">
        <v>19</v>
      </c>
      <c r="B51" s="2" t="s">
        <v>123</v>
      </c>
      <c r="C51" s="2" t="s">
        <v>77</v>
      </c>
      <c r="D51" s="2">
        <v>100</v>
      </c>
      <c r="E51" s="12">
        <v>6</v>
      </c>
      <c r="F51" s="15"/>
      <c r="G51" s="12">
        <f t="shared" si="2"/>
        <v>0</v>
      </c>
      <c r="H51" s="16" t="str">
        <f t="shared" si="3"/>
        <v/>
      </c>
    </row>
    <row r="52" spans="1:8" ht="15" customHeight="1">
      <c r="A52" s="2">
        <v>20</v>
      </c>
      <c r="B52" s="2" t="s">
        <v>124</v>
      </c>
      <c r="C52" s="2" t="s">
        <v>78</v>
      </c>
      <c r="D52" s="2">
        <v>100</v>
      </c>
      <c r="E52" s="12">
        <v>75</v>
      </c>
      <c r="F52" s="15"/>
      <c r="G52" s="12">
        <f t="shared" si="2"/>
        <v>0</v>
      </c>
      <c r="H52" s="16" t="str">
        <f t="shared" si="3"/>
        <v/>
      </c>
    </row>
    <row r="53" spans="1:8" ht="15" customHeight="1">
      <c r="A53" s="2">
        <v>21</v>
      </c>
      <c r="B53" s="2" t="s">
        <v>125</v>
      </c>
      <c r="C53" s="2" t="s">
        <v>79</v>
      </c>
      <c r="D53" s="2">
        <v>100</v>
      </c>
      <c r="E53" s="12">
        <v>50</v>
      </c>
      <c r="F53" s="15"/>
      <c r="G53" s="12">
        <f t="shared" si="2"/>
        <v>0</v>
      </c>
      <c r="H53" s="16" t="str">
        <f t="shared" si="3"/>
        <v/>
      </c>
    </row>
    <row r="54" spans="1:8" ht="15" customHeight="1">
      <c r="A54" s="2">
        <v>22</v>
      </c>
      <c r="B54" s="2" t="s">
        <v>126</v>
      </c>
      <c r="C54" s="2" t="s">
        <v>80</v>
      </c>
      <c r="D54" s="2">
        <v>100</v>
      </c>
      <c r="E54" s="12">
        <v>11</v>
      </c>
      <c r="F54" s="15"/>
      <c r="G54" s="12">
        <f t="shared" si="2"/>
        <v>0</v>
      </c>
      <c r="H54" s="16" t="str">
        <f t="shared" si="3"/>
        <v/>
      </c>
    </row>
    <row r="55" spans="1:8" ht="15" customHeight="1">
      <c r="A55" s="2">
        <v>23</v>
      </c>
      <c r="B55" s="2" t="s">
        <v>127</v>
      </c>
      <c r="C55" s="2" t="s">
        <v>81</v>
      </c>
      <c r="D55" s="2">
        <v>200</v>
      </c>
      <c r="E55" s="12">
        <v>19</v>
      </c>
      <c r="F55" s="15"/>
      <c r="G55" s="12">
        <f t="shared" si="2"/>
        <v>0</v>
      </c>
      <c r="H55" s="16" t="str">
        <f t="shared" si="3"/>
        <v/>
      </c>
    </row>
    <row r="56" spans="1:8" ht="15" customHeight="1">
      <c r="A56" s="2">
        <v>24</v>
      </c>
      <c r="B56" s="2" t="s">
        <v>128</v>
      </c>
      <c r="C56" s="2" t="s">
        <v>82</v>
      </c>
      <c r="D56" s="2">
        <v>42</v>
      </c>
      <c r="E56" s="12">
        <v>58</v>
      </c>
      <c r="F56" s="15"/>
      <c r="G56" s="12">
        <f t="shared" si="2"/>
        <v>0</v>
      </c>
      <c r="H56" s="16" t="str">
        <f t="shared" si="3"/>
        <v/>
      </c>
    </row>
    <row r="57" spans="1:8" ht="15" customHeight="1">
      <c r="A57" s="2">
        <v>25</v>
      </c>
      <c r="B57" s="2" t="s">
        <v>129</v>
      </c>
      <c r="C57" s="2" t="s">
        <v>83</v>
      </c>
      <c r="D57" s="2">
        <v>42</v>
      </c>
      <c r="E57" s="12">
        <v>65</v>
      </c>
      <c r="F57" s="15"/>
      <c r="G57" s="12">
        <f t="shared" si="2"/>
        <v>0</v>
      </c>
      <c r="H57" s="16" t="str">
        <f t="shared" si="3"/>
        <v/>
      </c>
    </row>
    <row r="58" spans="1:8" ht="15" customHeight="1">
      <c r="D58" s="13"/>
      <c r="E58" s="13"/>
      <c r="F58" s="3" t="s">
        <v>114</v>
      </c>
      <c r="G58" s="12">
        <f>SUM(G33:G57)</f>
        <v>0</v>
      </c>
    </row>
    <row r="59" spans="1:8" ht="15" customHeight="1"/>
    <row r="60" spans="1:8" ht="15" customHeight="1">
      <c r="A60" s="1" t="s">
        <v>16</v>
      </c>
    </row>
    <row r="61" spans="1:8" ht="15" customHeight="1">
      <c r="A61" s="3" t="s">
        <v>0</v>
      </c>
      <c r="B61" s="3" t="s">
        <v>1</v>
      </c>
      <c r="C61" s="3" t="s">
        <v>5</v>
      </c>
      <c r="D61" s="3" t="s">
        <v>2</v>
      </c>
      <c r="E61" s="11" t="s">
        <v>3</v>
      </c>
      <c r="F61" s="11" t="s">
        <v>6</v>
      </c>
      <c r="G61" s="11" t="s">
        <v>4</v>
      </c>
    </row>
    <row r="62" spans="1:8" ht="15" customHeight="1">
      <c r="A62" s="2">
        <v>1</v>
      </c>
      <c r="B62" s="2" t="s">
        <v>7</v>
      </c>
      <c r="C62" s="2" t="s">
        <v>84</v>
      </c>
      <c r="D62" s="2">
        <v>100</v>
      </c>
      <c r="E62" s="12">
        <v>56</v>
      </c>
      <c r="F62" s="15"/>
      <c r="G62" s="12">
        <f t="shared" ref="G62:G75" si="4">F62*E62</f>
        <v>0</v>
      </c>
      <c r="H62" s="16" t="str">
        <f t="shared" ref="H62:H75" si="5">IF(ISBLANK(F62),"",IF(ISNUMBER(F62),IF(OR(F62&lt;1,F62&lt;&gt;INT(F62)),"←包装単価欄には、1以上の整数を入力してください",""),"←包装単価欄には、1以上の整数を入力してください"))</f>
        <v/>
      </c>
    </row>
    <row r="63" spans="1:8" ht="15" customHeight="1">
      <c r="A63" s="2">
        <v>2</v>
      </c>
      <c r="B63" s="2" t="s">
        <v>8</v>
      </c>
      <c r="C63" s="2" t="s">
        <v>85</v>
      </c>
      <c r="D63" s="2">
        <v>100</v>
      </c>
      <c r="E63" s="12">
        <v>37</v>
      </c>
      <c r="F63" s="15"/>
      <c r="G63" s="12">
        <f t="shared" si="4"/>
        <v>0</v>
      </c>
      <c r="H63" s="16" t="str">
        <f t="shared" si="5"/>
        <v/>
      </c>
    </row>
    <row r="64" spans="1:8" ht="15" customHeight="1">
      <c r="A64" s="2">
        <v>3</v>
      </c>
      <c r="B64" s="2" t="s">
        <v>9</v>
      </c>
      <c r="C64" s="2" t="s">
        <v>86</v>
      </c>
      <c r="D64" s="2">
        <v>100</v>
      </c>
      <c r="E64" s="12">
        <v>56</v>
      </c>
      <c r="F64" s="15"/>
      <c r="G64" s="12">
        <f t="shared" si="4"/>
        <v>0</v>
      </c>
      <c r="H64" s="16" t="str">
        <f t="shared" si="5"/>
        <v/>
      </c>
    </row>
    <row r="65" spans="1:8" ht="15" customHeight="1">
      <c r="A65" s="2">
        <v>4</v>
      </c>
      <c r="B65" s="2" t="s">
        <v>11</v>
      </c>
      <c r="C65" s="2" t="s">
        <v>87</v>
      </c>
      <c r="D65" s="2">
        <v>100</v>
      </c>
      <c r="E65" s="12">
        <v>29</v>
      </c>
      <c r="F65" s="15"/>
      <c r="G65" s="12">
        <f t="shared" si="4"/>
        <v>0</v>
      </c>
      <c r="H65" s="16" t="str">
        <f t="shared" si="5"/>
        <v/>
      </c>
    </row>
    <row r="66" spans="1:8" ht="15" customHeight="1">
      <c r="A66" s="2">
        <v>5</v>
      </c>
      <c r="B66" s="2" t="s">
        <v>98</v>
      </c>
      <c r="C66" s="2" t="s">
        <v>88</v>
      </c>
      <c r="D66" s="2">
        <v>100</v>
      </c>
      <c r="E66" s="12">
        <v>6</v>
      </c>
      <c r="F66" s="15"/>
      <c r="G66" s="12">
        <f t="shared" si="4"/>
        <v>0</v>
      </c>
      <c r="H66" s="16" t="str">
        <f t="shared" si="5"/>
        <v/>
      </c>
    </row>
    <row r="67" spans="1:8" ht="15" customHeight="1">
      <c r="A67" s="2">
        <v>6</v>
      </c>
      <c r="B67" s="2" t="s">
        <v>99</v>
      </c>
      <c r="C67" s="2" t="s">
        <v>89</v>
      </c>
      <c r="D67" s="2">
        <v>80</v>
      </c>
      <c r="E67" s="12">
        <v>25</v>
      </c>
      <c r="F67" s="15"/>
      <c r="G67" s="12">
        <f t="shared" si="4"/>
        <v>0</v>
      </c>
      <c r="H67" s="16" t="str">
        <f t="shared" si="5"/>
        <v/>
      </c>
    </row>
    <row r="68" spans="1:8" ht="15" customHeight="1">
      <c r="A68" s="2">
        <v>7</v>
      </c>
      <c r="B68" s="2" t="s">
        <v>100</v>
      </c>
      <c r="C68" s="2" t="s">
        <v>90</v>
      </c>
      <c r="D68" s="2">
        <v>80</v>
      </c>
      <c r="E68" s="12">
        <v>10</v>
      </c>
      <c r="F68" s="15"/>
      <c r="G68" s="12">
        <f t="shared" si="4"/>
        <v>0</v>
      </c>
      <c r="H68" s="16" t="str">
        <f t="shared" si="5"/>
        <v/>
      </c>
    </row>
    <row r="69" spans="1:8" ht="15" customHeight="1">
      <c r="A69" s="2">
        <v>8</v>
      </c>
      <c r="B69" s="2" t="s">
        <v>101</v>
      </c>
      <c r="C69" s="2" t="s">
        <v>91</v>
      </c>
      <c r="D69" s="2">
        <v>80</v>
      </c>
      <c r="E69" s="12">
        <v>40</v>
      </c>
      <c r="F69" s="15"/>
      <c r="G69" s="12">
        <f t="shared" si="4"/>
        <v>0</v>
      </c>
      <c r="H69" s="16" t="str">
        <f t="shared" si="5"/>
        <v/>
      </c>
    </row>
    <row r="70" spans="1:8" ht="15" customHeight="1">
      <c r="A70" s="2">
        <v>9</v>
      </c>
      <c r="B70" s="2" t="s">
        <v>102</v>
      </c>
      <c r="C70" s="2" t="s">
        <v>92</v>
      </c>
      <c r="D70" s="2">
        <v>100</v>
      </c>
      <c r="E70" s="12">
        <v>6</v>
      </c>
      <c r="F70" s="15"/>
      <c r="G70" s="12">
        <f t="shared" si="4"/>
        <v>0</v>
      </c>
      <c r="H70" s="16" t="str">
        <f t="shared" si="5"/>
        <v/>
      </c>
    </row>
    <row r="71" spans="1:8" ht="15" customHeight="1">
      <c r="A71" s="2">
        <v>10</v>
      </c>
      <c r="B71" s="2" t="s">
        <v>103</v>
      </c>
      <c r="C71" s="2" t="s">
        <v>93</v>
      </c>
      <c r="D71" s="2">
        <v>100</v>
      </c>
      <c r="E71" s="12">
        <v>1</v>
      </c>
      <c r="F71" s="15"/>
      <c r="G71" s="12">
        <f t="shared" si="4"/>
        <v>0</v>
      </c>
      <c r="H71" s="16" t="str">
        <f t="shared" si="5"/>
        <v/>
      </c>
    </row>
    <row r="72" spans="1:8" ht="15" customHeight="1">
      <c r="A72" s="2">
        <v>11</v>
      </c>
      <c r="B72" s="2" t="s">
        <v>104</v>
      </c>
      <c r="C72" s="2" t="s">
        <v>94</v>
      </c>
      <c r="D72" s="2">
        <v>100</v>
      </c>
      <c r="E72" s="12">
        <v>2</v>
      </c>
      <c r="F72" s="15"/>
      <c r="G72" s="12">
        <f t="shared" si="4"/>
        <v>0</v>
      </c>
      <c r="H72" s="16" t="str">
        <f t="shared" si="5"/>
        <v/>
      </c>
    </row>
    <row r="73" spans="1:8" ht="15" customHeight="1">
      <c r="A73" s="2">
        <v>12</v>
      </c>
      <c r="B73" s="2" t="s">
        <v>105</v>
      </c>
      <c r="C73" s="2" t="s">
        <v>95</v>
      </c>
      <c r="D73" s="2">
        <v>100</v>
      </c>
      <c r="E73" s="12">
        <v>1</v>
      </c>
      <c r="F73" s="15"/>
      <c r="G73" s="12">
        <f t="shared" si="4"/>
        <v>0</v>
      </c>
      <c r="H73" s="16" t="str">
        <f t="shared" si="5"/>
        <v/>
      </c>
    </row>
    <row r="74" spans="1:8" ht="15" customHeight="1">
      <c r="A74" s="2">
        <v>13</v>
      </c>
      <c r="B74" s="2" t="s">
        <v>12</v>
      </c>
      <c r="C74" s="2" t="s">
        <v>96</v>
      </c>
      <c r="D74" s="2">
        <v>100</v>
      </c>
      <c r="E74" s="12">
        <v>9</v>
      </c>
      <c r="F74" s="15"/>
      <c r="G74" s="12">
        <f t="shared" si="4"/>
        <v>0</v>
      </c>
      <c r="H74" s="16" t="str">
        <f t="shared" si="5"/>
        <v/>
      </c>
    </row>
    <row r="75" spans="1:8" ht="15" customHeight="1">
      <c r="A75" s="2">
        <v>14</v>
      </c>
      <c r="B75" s="2" t="s">
        <v>106</v>
      </c>
      <c r="C75" s="2" t="s">
        <v>97</v>
      </c>
      <c r="D75" s="2">
        <v>100</v>
      </c>
      <c r="E75" s="12">
        <v>4</v>
      </c>
      <c r="F75" s="15"/>
      <c r="G75" s="12">
        <f t="shared" si="4"/>
        <v>0</v>
      </c>
      <c r="H75" s="16" t="str">
        <f t="shared" si="5"/>
        <v/>
      </c>
    </row>
    <row r="76" spans="1:8" ht="15" customHeight="1">
      <c r="D76" s="13"/>
      <c r="E76" s="13"/>
      <c r="F76" s="3" t="s">
        <v>114</v>
      </c>
      <c r="G76" s="12">
        <f>SUM(G62:G75)</f>
        <v>0</v>
      </c>
    </row>
    <row r="77" spans="1:8" ht="15" customHeight="1"/>
    <row r="78" spans="1:8" ht="15" customHeight="1">
      <c r="D78" s="14"/>
      <c r="E78" s="14"/>
      <c r="F78" s="3" t="s">
        <v>115</v>
      </c>
      <c r="G78" s="12">
        <f>SUM(G29,G58,G76)</f>
        <v>0</v>
      </c>
    </row>
    <row r="79" spans="1:8" ht="15" customHeight="1"/>
    <row r="80" spans="1:8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</sheetData>
  <sheetProtection sheet="1" objects="1" scenarios="1"/>
  <phoneticPr fontId="1"/>
  <pageMargins left="0.78740157480314965" right="0.78740157480314965" top="0.78740157480314965" bottom="0.78740157480314965" header="0.31496062992125984" footer="0.31496062992125984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入札書</vt:lpstr>
      <vt:lpstr>入札内訳書</vt:lpstr>
      <vt:lpstr>入札書!Print_Area</vt:lpstr>
      <vt:lpstr>入札内訳書!Print_Area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saitamaken</cp:lastModifiedBy>
  <cp:lastPrinted>2021-04-02T05:35:31Z</cp:lastPrinted>
  <dcterms:created xsi:type="dcterms:W3CDTF">2021-03-15T00:14:27Z</dcterms:created>
  <dcterms:modified xsi:type="dcterms:W3CDTF">2021-04-02T05:36:08Z</dcterms:modified>
</cp:coreProperties>
</file>