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2.100.200\11_事務局\08_用度担当\R３年度\17　財務\１０　薬品費\令和３年度\７　単価契約（試薬）\02一般競争入札\01執行伺\公告等\"/>
    </mc:Choice>
  </mc:AlternateContent>
  <bookViews>
    <workbookView xWindow="-120" yWindow="-120" windowWidth="20730" windowHeight="11160"/>
  </bookViews>
  <sheets>
    <sheet name="契約内訳書" sheetId="4" r:id="rId1"/>
  </sheets>
  <definedNames>
    <definedName name="_xlnm._FilterDatabase" localSheetId="0" hidden="1">契約内訳書!#REF!</definedName>
    <definedName name="_xlnm.Print_Area" localSheetId="0">契約内訳書!$A$1:$L$136</definedName>
    <definedName name="_xlnm.Print_Titles" localSheetId="0">契約内訳書!$3:$5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4" i="4" l="1"/>
  <c r="K133" i="4"/>
  <c r="K132" i="4"/>
  <c r="K131" i="4"/>
  <c r="L134" i="4" s="1"/>
  <c r="K130" i="4"/>
  <c r="L130" i="4" s="1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L112" i="4" s="1"/>
  <c r="K111" i="4"/>
  <c r="K110" i="4"/>
  <c r="K109" i="4"/>
  <c r="K108" i="4"/>
  <c r="K107" i="4"/>
  <c r="K106" i="4"/>
  <c r="K105" i="4"/>
  <c r="K104" i="4"/>
  <c r="K103" i="4"/>
  <c r="L103" i="4" s="1"/>
  <c r="K102" i="4"/>
  <c r="K101" i="4"/>
  <c r="L102" i="4" s="1"/>
  <c r="K100" i="4"/>
  <c r="K99" i="4"/>
  <c r="K98" i="4"/>
  <c r="K97" i="4"/>
  <c r="K96" i="4"/>
  <c r="K95" i="4"/>
  <c r="K94" i="4"/>
  <c r="K93" i="4"/>
  <c r="L93" i="4" s="1"/>
  <c r="K92" i="4"/>
  <c r="L92" i="4" s="1"/>
  <c r="K91" i="4"/>
  <c r="L91" i="4" s="1"/>
  <c r="K90" i="4"/>
  <c r="L90" i="4" s="1"/>
  <c r="K89" i="4"/>
  <c r="L89" i="4" s="1"/>
  <c r="K88" i="4"/>
  <c r="K87" i="4"/>
  <c r="K86" i="4"/>
  <c r="K85" i="4"/>
  <c r="K84" i="4"/>
  <c r="K83" i="4"/>
  <c r="K82" i="4"/>
  <c r="K81" i="4"/>
  <c r="L88" i="4" s="1"/>
  <c r="K80" i="4"/>
  <c r="K79" i="4"/>
  <c r="L80" i="4" s="1"/>
  <c r="K78" i="4"/>
  <c r="K77" i="4"/>
  <c r="L78" i="4" s="1"/>
  <c r="K76" i="4"/>
  <c r="K75" i="4"/>
  <c r="L76" i="4" s="1"/>
  <c r="K74" i="4"/>
  <c r="L73" i="4"/>
  <c r="K73" i="4"/>
  <c r="K72" i="4"/>
  <c r="K71" i="4"/>
  <c r="K70" i="4"/>
  <c r="K69" i="4"/>
  <c r="L69" i="4" s="1"/>
  <c r="K68" i="4"/>
  <c r="K67" i="4"/>
  <c r="K66" i="4"/>
  <c r="L66" i="4" s="1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L29" i="4" s="1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136" i="4" l="1"/>
  <c r="L32" i="4"/>
  <c r="L42" i="4"/>
  <c r="L50" i="4"/>
  <c r="L68" i="4"/>
  <c r="L111" i="4"/>
  <c r="L121" i="4"/>
  <c r="L125" i="4"/>
  <c r="L129" i="4"/>
  <c r="L28" i="4"/>
  <c r="L37" i="4"/>
  <c r="L47" i="4"/>
  <c r="L53" i="4"/>
  <c r="L65" i="4"/>
  <c r="L72" i="4"/>
  <c r="L100" i="4"/>
  <c r="L114" i="4"/>
  <c r="L9" i="4"/>
  <c r="L136" i="4" s="1"/>
</calcChain>
</file>

<file path=xl/sharedStrings.xml><?xml version="1.0" encoding="utf-8"?>
<sst xmlns="http://schemas.openxmlformats.org/spreadsheetml/2006/main" count="689" uniqueCount="348">
  <si>
    <t>（単位：円）</t>
    <rPh sb="1" eb="3">
      <t>タンイ</t>
    </rPh>
    <rPh sb="4" eb="5">
      <t>エン</t>
    </rPh>
    <phoneticPr fontId="3"/>
  </si>
  <si>
    <t>札番</t>
    <rPh sb="0" eb="1">
      <t>フダ</t>
    </rPh>
    <rPh sb="1" eb="2">
      <t>バン</t>
    </rPh>
    <phoneticPr fontId="3"/>
  </si>
  <si>
    <t>No.</t>
  </si>
  <si>
    <t>品名</t>
    <rPh sb="0" eb="2">
      <t>ヒンメイ</t>
    </rPh>
    <phoneticPr fontId="3"/>
  </si>
  <si>
    <t>メーカー名</t>
    <rPh sb="4" eb="5">
      <t>メイ</t>
    </rPh>
    <phoneticPr fontId="3"/>
  </si>
  <si>
    <t>規格</t>
    <rPh sb="0" eb="2">
      <t>キカク</t>
    </rPh>
    <phoneticPr fontId="3"/>
  </si>
  <si>
    <t>入数</t>
    <rPh sb="0" eb="1">
      <t>イ</t>
    </rPh>
    <rPh sb="1" eb="2">
      <t>スウ</t>
    </rPh>
    <phoneticPr fontId="3"/>
  </si>
  <si>
    <t>単位１</t>
    <rPh sb="0" eb="2">
      <t>タンイ</t>
    </rPh>
    <phoneticPr fontId="3"/>
  </si>
  <si>
    <t>単位２</t>
    <rPh sb="0" eb="2">
      <t>タンイ</t>
    </rPh>
    <phoneticPr fontId="3"/>
  </si>
  <si>
    <t>日本ﾍﾞｸﾄﾝ</t>
  </si>
  <si>
    <t>入</t>
  </si>
  <si>
    <t>箱</t>
  </si>
  <si>
    <t>ｾﾝｼﾃﾞｨｽｸ（各種）</t>
  </si>
  <si>
    <t>1本/箱</t>
  </si>
  <si>
    <t>ｵｰｿ・ﾀﾞｲｱ</t>
  </si>
  <si>
    <t>121104　10ml　</t>
  </si>
  <si>
    <t>本</t>
  </si>
  <si>
    <t>ｵｰｿｸｨｯｸﾁｪｲｻｰ　HCVAb</t>
  </si>
  <si>
    <t>680021　40回</t>
  </si>
  <si>
    <t>ﾊﾞｲｵﾋﾞｭｰ ABDｶｾｯﾄ ｵｰﾄ用</t>
  </si>
  <si>
    <t>180019  20ｶｾｯﾄ</t>
  </si>
  <si>
    <t>183003  20ｶｾｯﾄ</t>
  </si>
  <si>
    <t>ﾊﾞｲｵﾋﾞｭｰ　ABD確認用ｶｾｯﾄ</t>
  </si>
  <si>
    <t>ｵｰｿｸｲｯｸﾁｪｲｻｰ　HBs-Ag</t>
  </si>
  <si>
    <t>抗E血清</t>
  </si>
  <si>
    <t>125102  5ml</t>
  </si>
  <si>
    <t>124105  5ml</t>
  </si>
  <si>
    <t>123108  5ml</t>
  </si>
  <si>
    <t>ｵｰｿﾊﾞｲｵｸﾛｰﾝ抗ｅ</t>
  </si>
  <si>
    <t>126109 5ml</t>
  </si>
  <si>
    <t>ｸﾞﾘｰﾝｸｰﾑｽ</t>
  </si>
  <si>
    <t>142000  10ml</t>
  </si>
  <si>
    <t>入</t>
    <rPh sb="0" eb="1">
      <t>イ</t>
    </rPh>
    <phoneticPr fontId="3"/>
  </si>
  <si>
    <t>箱</t>
    <rPh sb="0" eb="1">
      <t>ハコ</t>
    </rPh>
    <phoneticPr fontId="3"/>
  </si>
  <si>
    <t>ｶﾞﾝﾏｸﾛｰﾝ抗IgG</t>
  </si>
  <si>
    <t>ｲﾑｺｱ</t>
  </si>
  <si>
    <t>ｶﾞﾝﾏｸﾛｰﾝ抗A</t>
  </si>
  <si>
    <t>BB-4102　10ml×1　</t>
  </si>
  <si>
    <t>ｶﾞﾝﾏｸﾛｰﾝ抗B</t>
  </si>
  <si>
    <t>BB-4132　10ml×1　</t>
  </si>
  <si>
    <t>栄研化学</t>
  </si>
  <si>
    <t>9DDP34 ５０枚</t>
    <rPh sb="9" eb="10">
      <t>マイ</t>
    </rPh>
    <phoneticPr fontId="3"/>
  </si>
  <si>
    <t>ｹﾞｽﾃｰﾄST-2</t>
  </si>
  <si>
    <t>E-SG81　5回分</t>
  </si>
  <si>
    <t>OC-ｵｰﾄS ｢栄研｣ 希釈液 2</t>
  </si>
  <si>
    <t>G-PH48  180ml</t>
  </si>
  <si>
    <t>G-PH18  11ml×2本</t>
  </si>
  <si>
    <t>極東製薬</t>
  </si>
  <si>
    <t>リボテストマイコプラズマ</t>
  </si>
  <si>
    <t>45050 10ﾃｽﾄ</t>
  </si>
  <si>
    <t>QUANTIFERON TBｺﾞ-ﾙﾄﾞ ﾌﾟﾗｽ</t>
  </si>
  <si>
    <t>極東製薬</t>
    <rPh sb="0" eb="2">
      <t>キョクトウ</t>
    </rPh>
    <rPh sb="2" eb="4">
      <t>セイヤク</t>
    </rPh>
    <phoneticPr fontId="3"/>
  </si>
  <si>
    <t>41304 192ﾃｽﾄ用</t>
  </si>
  <si>
    <t>入</t>
    <rPh sb="0" eb="1">
      <t>イリ</t>
    </rPh>
    <phoneticPr fontId="3"/>
  </si>
  <si>
    <t>結核菌感受性ﾋﾞｯﾄｽﾍﾟｸﾄﾙ</t>
    <rPh sb="0" eb="3">
      <t>ケッカクキン</t>
    </rPh>
    <rPh sb="3" eb="5">
      <t>カンジュ</t>
    </rPh>
    <rPh sb="5" eb="6">
      <t>セイ</t>
    </rPh>
    <phoneticPr fontId="3"/>
  </si>
  <si>
    <t>SR08330　1検体</t>
    <rPh sb="9" eb="11">
      <t>ケンタイ</t>
    </rPh>
    <phoneticPr fontId="3"/>
  </si>
  <si>
    <t>ｷｬﾋﾟﾘｱ TB-Neo</t>
  </si>
  <si>
    <t>100ﾃｽﾄ</t>
  </si>
  <si>
    <t>抗Ｄﾓﾉｸﾛ「三光」</t>
  </si>
  <si>
    <t>積水メディカル</t>
    <rPh sb="0" eb="2">
      <t>セキスイ</t>
    </rPh>
    <phoneticPr fontId="3"/>
  </si>
  <si>
    <t>SD201 10ml</t>
  </si>
  <si>
    <t>RPRﾃｽﾄ三光</t>
  </si>
  <si>
    <t>３００回</t>
  </si>
  <si>
    <t>ﾋﾟﾛﾘﾃｯｸﾃｽﾄｷｯﾄ</t>
  </si>
  <si>
    <t>ES260001　25回</t>
  </si>
  <si>
    <t>ｶﾞﾙｻﾞｰﾌﾞAB</t>
  </si>
  <si>
    <t>SD301  10ﾃｽﾄ</t>
  </si>
  <si>
    <t>IDﾃｽﾄ　EB-20 ブドウ糖発酵性桿菌用</t>
  </si>
  <si>
    <t>日水製薬</t>
  </si>
  <si>
    <t>06626  25ﾃｽﾄ</t>
  </si>
  <si>
    <t>IDﾃｽﾄ　EB-20 EB試薬</t>
  </si>
  <si>
    <t>06628   100検体用</t>
  </si>
  <si>
    <t>IDﾃｽﾄ　NF-18 ブドウ糖非発酵性桿菌用</t>
  </si>
  <si>
    <t>06629  25ﾃｽﾄ</t>
  </si>
  <si>
    <t xml:space="preserve">C.DIFF QUIK CHEK ｺﾝﾌﾟﾘｰﾄ </t>
  </si>
  <si>
    <t>ﾊﾞｲﾃｯｸ２　GN同定ｶｰﾄﾞ</t>
  </si>
  <si>
    <t>ﾋﾞｵﾒﾘｭｰｼﾞｬﾊﾟﾝ</t>
  </si>
  <si>
    <t>21341　20枚入　</t>
  </si>
  <si>
    <t>ﾊﾞｲﾃｯｸ２　GP同定ｶｰﾄﾞ</t>
  </si>
  <si>
    <t>21342　20枚入　</t>
  </si>
  <si>
    <t>ﾊﾞｲﾃｯｸ２　感受性ｶｰﾄﾞ　AST-N229</t>
  </si>
  <si>
    <t>413146 20枚入</t>
  </si>
  <si>
    <t>ﾊﾞｲﾃｯｸ２　感受性ｶｰﾄﾞ　AST-P625</t>
  </si>
  <si>
    <t>ﾊﾞｲﾃｯｸ2感受性ｶｰﾄﾞAST-ST03</t>
    <rPh sb="7" eb="9">
      <t>カンジュ</t>
    </rPh>
    <rPh sb="9" eb="10">
      <t>セイ</t>
    </rPh>
    <phoneticPr fontId="3"/>
  </si>
  <si>
    <t>421040　　20枚</t>
    <rPh sb="10" eb="11">
      <t>マイ</t>
    </rPh>
    <phoneticPr fontId="3"/>
  </si>
  <si>
    <t>ﾊﾞｲﾃｯｸ2感受性ｶｰﾄﾞAST-YS08</t>
    <rPh sb="7" eb="9">
      <t>カンジュ</t>
    </rPh>
    <rPh sb="9" eb="10">
      <t>セイ</t>
    </rPh>
    <phoneticPr fontId="3"/>
  </si>
  <si>
    <t>420739    20枚</t>
    <rPh sb="12" eb="13">
      <t>マイ</t>
    </rPh>
    <phoneticPr fontId="3"/>
  </si>
  <si>
    <t>ﾊﾞｲﾃｯｸ２　酵母樣真菌同定ｶｰﾄﾞ　ＹＳＴ</t>
  </si>
  <si>
    <t>21343  ２０枚入</t>
  </si>
  <si>
    <t>ﾊﾞｲﾃｯｸ２　肺炎球菌感受性ｶｰﾄﾞ　AST-P621</t>
  </si>
  <si>
    <t>412533 ２０枚入</t>
  </si>
  <si>
    <t>ﾊﾞｲﾃｯｸ２　NH同定ｶｰﾄﾞ</t>
  </si>
  <si>
    <t>21346 ２０枚入</t>
  </si>
  <si>
    <t>ﾊﾞｲﾃｯｸ２　ANC同定ｶｰﾄﾞ</t>
  </si>
  <si>
    <t>21347 20枚入</t>
  </si>
  <si>
    <t>PASTOREX  ｽﾀｯﾌﾌﾟﾗｽ</t>
  </si>
  <si>
    <t>60回</t>
  </si>
  <si>
    <t>PASTREEX  ｽﾄﾚｯﾌﾟ</t>
  </si>
  <si>
    <t>40042　60ﾃｽﾄ</t>
  </si>
  <si>
    <t>ｸｲｯｸﾅﾋﾞ　ﾉﾛ２</t>
  </si>
  <si>
    <t>大塚製薬</t>
  </si>
  <si>
    <t>10ﾃｽﾄ</t>
  </si>
  <si>
    <t>GEM ﾌﾟﾚﾐｱ3500 I QM BG/Hct/BE/G/L300T</t>
  </si>
  <si>
    <t>ｱｲｴﾙｼﾞｬﾊﾟﾝ</t>
  </si>
  <si>
    <t>IL26330089　　１個／箱</t>
  </si>
  <si>
    <t>GEM ﾌﾟﾚﾐｱ3500 I QM BG/Hct/BE/G/L450T</t>
  </si>
  <si>
    <t>IL26345089　　１個／箱</t>
  </si>
  <si>
    <t>ﾆﾁﾚｲ ﾊﾞｲｵ</t>
  </si>
  <si>
    <t>BMﾃｽﾄ　MAUⅡ</t>
  </si>
  <si>
    <t>ﾛｼｭ</t>
  </si>
  <si>
    <t>30枚</t>
  </si>
  <si>
    <t>COMBURﾃｽﾄ　10UX</t>
  </si>
  <si>
    <t>100枚</t>
  </si>
  <si>
    <t>　</t>
  </si>
  <si>
    <t>COMBURﾃｽﾄ  4</t>
  </si>
  <si>
    <t>50枚　</t>
  </si>
  <si>
    <t>入り</t>
    <rPh sb="0" eb="1">
      <t>イ</t>
    </rPh>
    <phoneticPr fontId="3"/>
  </si>
  <si>
    <t>Ｖｙｓｉｓ ＡＬＫ Break Apart FISH プローブキット</t>
  </si>
  <si>
    <t>アボット　ジャパン</t>
  </si>
  <si>
    <t>入</t>
    <rPh sb="0" eb="1">
      <t>ハイ</t>
    </rPh>
    <phoneticPr fontId="3"/>
  </si>
  <si>
    <t>アーキテクト　ジコキシンST（１００回用）</t>
    <rPh sb="18" eb="19">
      <t>カイ</t>
    </rPh>
    <rPh sb="19" eb="20">
      <t>ヨウ</t>
    </rPh>
    <phoneticPr fontId="3"/>
  </si>
  <si>
    <t>アーキテクト　テオフィリンST　（１００回用）</t>
    <rPh sb="20" eb="21">
      <t>カイ</t>
    </rPh>
    <rPh sb="21" eb="22">
      <t>ヨウ</t>
    </rPh>
    <phoneticPr fontId="3"/>
  </si>
  <si>
    <t>アーィテクト　バルプロ酸ST　（１００回用）</t>
    <rPh sb="11" eb="12">
      <t>サン</t>
    </rPh>
    <rPh sb="19" eb="21">
      <t>カイヨウ</t>
    </rPh>
    <phoneticPr fontId="3"/>
  </si>
  <si>
    <t>100回用/キット　1P35-26</t>
    <rPh sb="3" eb="4">
      <t>カイ</t>
    </rPh>
    <rPh sb="4" eb="5">
      <t>ヨウ</t>
    </rPh>
    <phoneticPr fontId="3"/>
  </si>
  <si>
    <t>アーキテクト　フェニトインST（１００回用）</t>
    <rPh sb="19" eb="20">
      <t>カイ</t>
    </rPh>
    <rPh sb="20" eb="21">
      <t>ヨウ</t>
    </rPh>
    <phoneticPr fontId="3"/>
  </si>
  <si>
    <t>100回用/キット　１P34-26</t>
    <rPh sb="3" eb="4">
      <t>カイ</t>
    </rPh>
    <rPh sb="4" eb="5">
      <t>ヨウ</t>
    </rPh>
    <phoneticPr fontId="3"/>
  </si>
  <si>
    <t>アーキテクト　フェノバルビタールＳＴ（１００回用）</t>
    <rPh sb="22" eb="24">
      <t>カイヨウ</t>
    </rPh>
    <phoneticPr fontId="3"/>
  </si>
  <si>
    <t>100回用/キット１P33-26</t>
    <rPh sb="3" eb="4">
      <t>カイ</t>
    </rPh>
    <rPh sb="4" eb="5">
      <t>ヨウ</t>
    </rPh>
    <phoneticPr fontId="3"/>
  </si>
  <si>
    <t>アーキテクト　カルバマゼビンＳＴ（１００回用）</t>
    <rPh sb="20" eb="22">
      <t>カイヨウ</t>
    </rPh>
    <phoneticPr fontId="3"/>
  </si>
  <si>
    <t>100回用/キット１P36-25</t>
    <rPh sb="3" eb="4">
      <t>カイ</t>
    </rPh>
    <rPh sb="4" eb="5">
      <t>ヨウ</t>
    </rPh>
    <phoneticPr fontId="3"/>
  </si>
  <si>
    <t>1P3029    100回</t>
    <rPh sb="13" eb="14">
      <t>カイ</t>
    </rPh>
    <phoneticPr fontId="3"/>
  </si>
  <si>
    <t>1P3002   4ml*6濃度</t>
    <rPh sb="14" eb="16">
      <t>ノウド</t>
    </rPh>
    <phoneticPr fontId="3"/>
  </si>
  <si>
    <t>ﾐﾙﾄﾝ</t>
  </si>
  <si>
    <t>杏林製薬</t>
  </si>
  <si>
    <t>1000ml</t>
  </si>
  <si>
    <t>ﾆｯｻﾝ　ｱﾉﾝ　＃３００</t>
  </si>
  <si>
    <t>乾商事</t>
  </si>
  <si>
    <t>３㎏</t>
  </si>
  <si>
    <t>ﾆｭｰﾕﾘｽﾃｨﾝ</t>
  </si>
  <si>
    <t>ｼｽﾒｯｸｽ国際試薬</t>
  </si>
  <si>
    <t>ﾌﾟﾛﾚｯｸｽ「ｲﾜｷ」ﾚﾝｻ球菌</t>
  </si>
  <si>
    <t>ｲﾜｷ</t>
  </si>
  <si>
    <t>019-102221　60ﾃｽﾄ</t>
  </si>
  <si>
    <t>ﾄﾞﾗｲｹﾑｽﾗｲﾄﾞNH3WⅡ</t>
  </si>
  <si>
    <t>富士ﾌｨﾙﾑ</t>
  </si>
  <si>
    <t>550291　５０枚</t>
  </si>
  <si>
    <t>富士ﾌｨﾙﾑ和光純薬(株)</t>
    <rPh sb="0" eb="2">
      <t>フジ</t>
    </rPh>
    <rPh sb="6" eb="8">
      <t>ワコウ</t>
    </rPh>
    <rPh sb="8" eb="10">
      <t>ジュンヤク</t>
    </rPh>
    <rPh sb="11" eb="12">
      <t>カブ</t>
    </rPh>
    <phoneticPr fontId="3"/>
  </si>
  <si>
    <t>エンドキシン検体前処理液</t>
    <rPh sb="6" eb="8">
      <t>ケンタイ</t>
    </rPh>
    <rPh sb="8" eb="9">
      <t>マエ</t>
    </rPh>
    <rPh sb="9" eb="11">
      <t>ショリ</t>
    </rPh>
    <rPh sb="11" eb="12">
      <t>エキ</t>
    </rPh>
    <phoneticPr fontId="3"/>
  </si>
  <si>
    <t>１００本</t>
    <rPh sb="3" eb="4">
      <t>ホン</t>
    </rPh>
    <phoneticPr fontId="3"/>
  </si>
  <si>
    <t>乾熱滅菌済アルミキャップ</t>
    <rPh sb="0" eb="2">
      <t>カンネツ</t>
    </rPh>
    <rPh sb="2" eb="4">
      <t>メッキン</t>
    </rPh>
    <rPh sb="4" eb="5">
      <t>ズ</t>
    </rPh>
    <phoneticPr fontId="3"/>
  </si>
  <si>
    <t>βグルカンテスト検体前処理液</t>
    <rPh sb="8" eb="10">
      <t>ケンタイ</t>
    </rPh>
    <rPh sb="10" eb="11">
      <t>マエ</t>
    </rPh>
    <rPh sb="11" eb="13">
      <t>ショリ</t>
    </rPh>
    <rPh sb="13" eb="14">
      <t>エキ</t>
    </rPh>
    <phoneticPr fontId="3"/>
  </si>
  <si>
    <t>therascreenEGFR変異検出ｷｯﾄRGQ｢ｷｱｹﾞﾝ｣</t>
    <rPh sb="15" eb="17">
      <t>ヘンイ</t>
    </rPh>
    <rPh sb="17" eb="19">
      <t>ケンシュツ</t>
    </rPh>
    <phoneticPr fontId="3"/>
  </si>
  <si>
    <t>ｏｎｃｏGｕｉｄｅ　AｍｏｙDX　ROS1融合遺伝子検出ｷｯﾄ</t>
  </si>
  <si>
    <t>シスメックス</t>
  </si>
  <si>
    <t>AU849989     ２４テスト</t>
  </si>
  <si>
    <t>デンカ生研</t>
    <rPh sb="3" eb="5">
      <t>セイケン</t>
    </rPh>
    <phoneticPr fontId="3"/>
  </si>
  <si>
    <t>325549  ３０回</t>
    <rPh sb="10" eb="11">
      <t>カイ</t>
    </rPh>
    <phoneticPr fontId="3"/>
  </si>
  <si>
    <t>コアグビアＡＰＴＴ－Ｎ／ＡＰＴＴ試薬</t>
    <rPh sb="16" eb="18">
      <t>シヤク</t>
    </rPh>
    <phoneticPr fontId="3"/>
  </si>
  <si>
    <t>コアグビアＦＢＧ　トロンビン試薬</t>
    <rPh sb="14" eb="16">
      <t>シヤク</t>
    </rPh>
    <phoneticPr fontId="3"/>
  </si>
  <si>
    <t>コアグビアＦＢＧ　検体希釈液</t>
    <rPh sb="9" eb="11">
      <t>ケンタイ</t>
    </rPh>
    <rPh sb="11" eb="13">
      <t>キシャク</t>
    </rPh>
    <rPh sb="13" eb="14">
      <t>エキ</t>
    </rPh>
    <phoneticPr fontId="3"/>
  </si>
  <si>
    <t>ピューラックス  600mL</t>
  </si>
  <si>
    <t>オーヤラックス</t>
  </si>
  <si>
    <t>アビテン「シートタイプ」 70㎜×35㎜×1㎜</t>
  </si>
  <si>
    <t>ゼリア新薬工業</t>
  </si>
  <si>
    <t>アビテン「パウダータイプ」 1g</t>
  </si>
  <si>
    <t>入</t>
    <rPh sb="0" eb="1">
      <t>イ</t>
    </rPh>
    <phoneticPr fontId="11"/>
  </si>
  <si>
    <t>ﾐｭｳｰﾀｽﾜｺｰＭＴＢ試薬カートリッジ</t>
    <rPh sb="12" eb="14">
      <t>シヤク</t>
    </rPh>
    <phoneticPr fontId="11"/>
  </si>
  <si>
    <t>404-02401　１２回用</t>
    <rPh sb="12" eb="13">
      <t>カイ</t>
    </rPh>
    <rPh sb="13" eb="14">
      <t>ヨウ</t>
    </rPh>
    <phoneticPr fontId="11"/>
  </si>
  <si>
    <t>ﾐｭｳｰﾀｽﾜｺｰＭＡＣ試薬カートリッジ</t>
    <rPh sb="12" eb="14">
      <t>シヤク</t>
    </rPh>
    <phoneticPr fontId="11"/>
  </si>
  <si>
    <t>404-02501　１２回用</t>
    <rPh sb="12" eb="13">
      <t>カイ</t>
    </rPh>
    <rPh sb="13" eb="14">
      <t>ヨウ</t>
    </rPh>
    <phoneticPr fontId="11"/>
  </si>
  <si>
    <t>抗核酸菌前処理液</t>
    <rPh sb="0" eb="1">
      <t>コウ</t>
    </rPh>
    <rPh sb="1" eb="3">
      <t>カクサン</t>
    </rPh>
    <rPh sb="3" eb="4">
      <t>キン</t>
    </rPh>
    <rPh sb="4" eb="5">
      <t>マエ</t>
    </rPh>
    <rPh sb="5" eb="7">
      <t>ショリ</t>
    </rPh>
    <rPh sb="7" eb="8">
      <t>エキ</t>
    </rPh>
    <phoneticPr fontId="11"/>
  </si>
  <si>
    <t>408-02301　２４回用</t>
    <rPh sb="12" eb="13">
      <t>カイ</t>
    </rPh>
    <rPh sb="13" eb="14">
      <t>ヨウ</t>
    </rPh>
    <phoneticPr fontId="11"/>
  </si>
  <si>
    <t>ｱｼﾞﾚﾝﾄﾃｸﾉﾛｼﾞｰ</t>
  </si>
  <si>
    <t>ﾀﾞｺEnvision FREX洗浄液(20x)</t>
    <rPh sb="16" eb="18">
      <t>センジョウ</t>
    </rPh>
    <rPh sb="18" eb="19">
      <t>エキ</t>
    </rPh>
    <phoneticPr fontId="3"/>
  </si>
  <si>
    <t>使用見込（5-3月）</t>
    <rPh sb="0" eb="2">
      <t>シヨウ</t>
    </rPh>
    <rPh sb="2" eb="4">
      <t>ミコミ</t>
    </rPh>
    <rPh sb="8" eb="9">
      <t>ガツ</t>
    </rPh>
    <phoneticPr fontId="3"/>
  </si>
  <si>
    <t>合計（税抜）</t>
    <rPh sb="0" eb="2">
      <t>ゴウケイ</t>
    </rPh>
    <rPh sb="2" eb="3">
      <t>テイガク</t>
    </rPh>
    <rPh sb="3" eb="5">
      <t>ゼイヌキ</t>
    </rPh>
    <phoneticPr fontId="3"/>
  </si>
  <si>
    <t>執行予定額
単価×数量
(5-3月）
（税抜）</t>
    <rPh sb="0" eb="2">
      <t>シッコウ</t>
    </rPh>
    <rPh sb="2" eb="4">
      <t>ヨテイ</t>
    </rPh>
    <rPh sb="4" eb="5">
      <t>ガク</t>
    </rPh>
    <rPh sb="6" eb="8">
      <t>タンカ</t>
    </rPh>
    <rPh sb="9" eb="11">
      <t>スウリョウ</t>
    </rPh>
    <rPh sb="16" eb="17">
      <t>ツキ</t>
    </rPh>
    <rPh sb="20" eb="22">
      <t>ゼイヌキ</t>
    </rPh>
    <phoneticPr fontId="3"/>
  </si>
  <si>
    <t>ｾﾌｨﾅ-ｾﾞ</t>
  </si>
  <si>
    <t>231650 50枚</t>
  </si>
  <si>
    <t>ｵｰｿﾊﾞｲｵﾋﾞｭｰ抗IgGｶｾｯﾄ</t>
  </si>
  <si>
    <t>180026　20ｶｾｯﾄ</t>
  </si>
  <si>
    <t>650123　40回</t>
  </si>
  <si>
    <t>抗ｃ血清　オーソバイオクローン抗ｃ</t>
  </si>
  <si>
    <t>ｵｰｿﾊﾞｲｵｸﾛｰﾝ抗Ｃ</t>
  </si>
  <si>
    <t xml:space="preserve">ｵ-ｿ ﾊﾞｲｵｸﾛ-ﾝ抗Ｄ       </t>
  </si>
  <si>
    <t>121005 10</t>
  </si>
  <si>
    <t xml:space="preserve">ｵ-ｿ 抗Xｇａ血清      </t>
  </si>
  <si>
    <t>164521 1ML</t>
  </si>
  <si>
    <t>ｵ-ｿ ﾊﾞｲｵﾋﾞｭ- ﾆｭ-ﾄﾗﾙ ｶｾｯﾄ</t>
  </si>
  <si>
    <t>184000 20ｶｾｯﾄ</t>
  </si>
  <si>
    <t>抗C3B､C3Dﾊﾞｲｵｸﾛ-ﾝ</t>
  </si>
  <si>
    <t>144103 3mL</t>
  </si>
  <si>
    <t>ｵ-ｿ ﾊﾞｲｵｸﾛ-ﾝ抗Ｊｋａ</t>
  </si>
  <si>
    <t>163210 3mL</t>
  </si>
  <si>
    <t>ｵ-ｿ ﾊﾞｲｵｸﾛ-ﾝ抗Ｊｋｂ</t>
  </si>
  <si>
    <t>163319 3mL</t>
  </si>
  <si>
    <t>ｵ-ｿ ﾊﾞｲｵｸﾛ-ﾝ抗ｓ</t>
  </si>
  <si>
    <t>163715 2ML</t>
  </si>
  <si>
    <t>ｵ-ｿ 抗Hﾚｸﾁﾝ</t>
  </si>
  <si>
    <t>116025 2ML</t>
  </si>
  <si>
    <t xml:space="preserve">CPR安定化剤            </t>
  </si>
  <si>
    <t>I-XB53 100入</t>
  </si>
  <si>
    <t>ｱﾎﾞｯﾄ ﾀﾞｲｱｸﾞﾉｽﾃｨｯｸｽ</t>
  </si>
  <si>
    <t>６Ｎ３８－２１ ２０テスト／箱</t>
  </si>
  <si>
    <t>ﾊﾟｽﾋﾞｼﾞｮﾝHER-2 DNAﾌﾟﾛｰﾌﾞｷｯﾄ</t>
  </si>
  <si>
    <t>2J01-31</t>
  </si>
  <si>
    <t>１</t>
  </si>
  <si>
    <t>ｱｰｷﾃｸﾄ ﾊﾞﾝｺﾏｲｼﾝ ST</t>
  </si>
  <si>
    <t>ｱｰｷﾃｸﾄ ﾊﾞﾝｺﾏｲｼﾝ ST ｷｬﾘﾌﾞﾚｰﾀ</t>
  </si>
  <si>
    <t xml:space="preserve">BY113830    ２４テスト    </t>
  </si>
  <si>
    <t>クイックナビＦｌｕ２</t>
  </si>
  <si>
    <t>ｱｰｷﾃｸﾄProGRP ｷｬﾘﾌﾞ4mLＸ6濃度</t>
  </si>
  <si>
    <t xml:space="preserve">１Ｐ４５０３  </t>
  </si>
  <si>
    <t>ｱｰｷﾃｸﾄProgrpｺﾝﾄ ﾛｰﾙ　8mLＸ３濃度</t>
  </si>
  <si>
    <t>１Ｐ４５１２</t>
  </si>
  <si>
    <t>アーキテクトＰｒｏＧＲＰ １００回</t>
  </si>
  <si>
    <t>１Ｐ４５２６</t>
  </si>
  <si>
    <t>ｱｰｷﾃｸﾄSCCｷｬﾘﾌﾞﾚｰﾀｰ 4mLＸ６濃度</t>
  </si>
  <si>
    <t xml:space="preserve">８Ｄ１８０２ </t>
  </si>
  <si>
    <t>アーキテクトＳＣＣコントロール ８ｍＬＸ３濃度</t>
  </si>
  <si>
    <t>アーキテクト　ＳＣＣ １００回</t>
  </si>
  <si>
    <t>８Ｄ１８２６</t>
  </si>
  <si>
    <t>アーキテクトｈｉｇｈｓｅｎｓｉｔｉｖｅﾄﾛﾎﾟﾆﾝ Ist</t>
  </si>
  <si>
    <t>３Ｐ２５－２６</t>
  </si>
  <si>
    <t>ﾀﾞｺHercepTestⅡ</t>
  </si>
  <si>
    <t>SK001</t>
  </si>
  <si>
    <t>ﾀﾞｺPD-L1 IHC 22C3 pharmDX「ﾀﾞｺ」</t>
  </si>
  <si>
    <t>SK00621-5J</t>
  </si>
  <si>
    <t>ﾀﾞｺEnvision FREXﾍﾏﾄｷｼﾘﾝ</t>
  </si>
  <si>
    <t>K800821-2</t>
  </si>
  <si>
    <t>K800721-2</t>
  </si>
  <si>
    <t>令和３年度
単価（税抜）
（5-3月）</t>
    <rPh sb="0" eb="1">
      <t>レイ</t>
    </rPh>
    <rPh sb="1" eb="2">
      <t>カズ</t>
    </rPh>
    <rPh sb="3" eb="5">
      <t>ネンド</t>
    </rPh>
    <rPh sb="5" eb="7">
      <t>ヘイネンド</t>
    </rPh>
    <rPh sb="6" eb="8">
      <t>タンカ</t>
    </rPh>
    <rPh sb="9" eb="11">
      <t>ゼイヌキ</t>
    </rPh>
    <rPh sb="17" eb="18">
      <t>ツキ</t>
    </rPh>
    <phoneticPr fontId="3"/>
  </si>
  <si>
    <t>106852　100枚</t>
    <rPh sb="10" eb="11">
      <t>マイ</t>
    </rPh>
    <phoneticPr fontId="3"/>
  </si>
  <si>
    <t>IL26315089　　１個／箱</t>
  </si>
  <si>
    <t>Ampdirect2019-nCo V2検出ｷｯﾄ</t>
    <rPh sb="20" eb="22">
      <t>ケンシュツ</t>
    </rPh>
    <phoneticPr fontId="3"/>
  </si>
  <si>
    <t>日水製薬（島津製）</t>
    <rPh sb="5" eb="7">
      <t>シマズ</t>
    </rPh>
    <rPh sb="7" eb="8">
      <t>セイ</t>
    </rPh>
    <phoneticPr fontId="3"/>
  </si>
  <si>
    <t>ﾊﾞ-ﾐ-M1</t>
  </si>
  <si>
    <t>武藤化学</t>
  </si>
  <si>
    <t>41411 400ML</t>
  </si>
  <si>
    <t>ﾊﾞ-ﾐ-M2</t>
  </si>
  <si>
    <t>41421 400ML</t>
  </si>
  <si>
    <t>ﾊﾞ-ﾐ-M3</t>
  </si>
  <si>
    <t>41431 400ML</t>
  </si>
  <si>
    <t>ﾊﾞ-ﾐ-M4</t>
  </si>
  <si>
    <t>41441 400ML</t>
  </si>
  <si>
    <t>100回用/キット　1P32-27</t>
    <rPh sb="3" eb="4">
      <t>カイ</t>
    </rPh>
    <rPh sb="4" eb="5">
      <t>ヨウ</t>
    </rPh>
    <phoneticPr fontId="3"/>
  </si>
  <si>
    <t>100回用/キット　1P29-27</t>
    <rPh sb="3" eb="4">
      <t>カイ</t>
    </rPh>
    <rPh sb="4" eb="5">
      <t>ヨウ</t>
    </rPh>
    <phoneticPr fontId="3"/>
  </si>
  <si>
    <t>令和３年度検査試薬等仕様書兼内訳書</t>
    <rPh sb="0" eb="2">
      <t>レイワ</t>
    </rPh>
    <rPh sb="3" eb="5">
      <t>ネンド</t>
    </rPh>
    <rPh sb="5" eb="7">
      <t>ケンサ</t>
    </rPh>
    <rPh sb="7" eb="9">
      <t>シヤク</t>
    </rPh>
    <rPh sb="9" eb="10">
      <t>トウ</t>
    </rPh>
    <rPh sb="10" eb="13">
      <t>シヨウショ</t>
    </rPh>
    <rPh sb="13" eb="14">
      <t>ケン</t>
    </rPh>
    <rPh sb="14" eb="17">
      <t>ウチワケショ</t>
    </rPh>
    <phoneticPr fontId="3"/>
  </si>
  <si>
    <t>１</t>
    <phoneticPr fontId="3"/>
  </si>
  <si>
    <t>BBL　MGIT　960専用ｻﾌﾟﾘﾒﾝﾄN</t>
    <phoneticPr fontId="3"/>
  </si>
  <si>
    <t>245124　6本X2種</t>
    <phoneticPr fontId="3"/>
  </si>
  <si>
    <t>BBL　MGIT　TUBES　7ML(N)</t>
    <phoneticPr fontId="3"/>
  </si>
  <si>
    <t>245122　100本</t>
    <phoneticPr fontId="3"/>
  </si>
  <si>
    <t>２</t>
    <phoneticPr fontId="3"/>
  </si>
  <si>
    <t>ｵｰｿ抗D血清</t>
    <phoneticPr fontId="3"/>
  </si>
  <si>
    <t>３</t>
    <phoneticPr fontId="3"/>
  </si>
  <si>
    <t>ユリフレットＳ　１１ＵＡ</t>
    <phoneticPr fontId="3"/>
  </si>
  <si>
    <t>ｱｰｸﾚｲ</t>
    <phoneticPr fontId="3"/>
  </si>
  <si>
    <t>４</t>
    <phoneticPr fontId="3"/>
  </si>
  <si>
    <t xml:space="preserve">BB-4092　10ml×1   </t>
    <phoneticPr fontId="3"/>
  </si>
  <si>
    <t>５</t>
    <phoneticPr fontId="3"/>
  </si>
  <si>
    <t>ドライプレートDP34</t>
    <phoneticPr fontId="3"/>
  </si>
  <si>
    <t>OC-ｵｰﾄS ｢栄研｣ ﾗﾃｯｸｽ 乳液</t>
    <phoneticPr fontId="3"/>
  </si>
  <si>
    <t>栄研化学</t>
    <phoneticPr fontId="3"/>
  </si>
  <si>
    <t>６</t>
    <phoneticPr fontId="3"/>
  </si>
  <si>
    <t>ｱｼｯﾄﾞﾌﾟﾗｽ</t>
    <phoneticPr fontId="3"/>
  </si>
  <si>
    <t>７</t>
    <phoneticPr fontId="3"/>
  </si>
  <si>
    <t>ﾛｼｭPTﾃｽﾄｽﾄﾘｯﾌﾟ</t>
    <phoneticPr fontId="3"/>
  </si>
  <si>
    <t>ES350054　２４枚入</t>
    <phoneticPr fontId="3"/>
  </si>
  <si>
    <t>８</t>
    <phoneticPr fontId="3"/>
  </si>
  <si>
    <t>９</t>
    <phoneticPr fontId="3"/>
  </si>
  <si>
    <t>ｱﾎﾞｯﾄ ﾀﾞｲｱｸﾞﾉｽﾃｨｯｸｽ</t>
    <phoneticPr fontId="3"/>
  </si>
  <si>
    <t>T30525C-J　25ﾃｽﾄ</t>
    <phoneticPr fontId="3"/>
  </si>
  <si>
    <t>ﾘﾎﾞﾃｽﾄﾚｼﾞｵﾈﾗ</t>
    <phoneticPr fontId="3"/>
  </si>
  <si>
    <t>B852-012J　12ﾃｽﾄ</t>
    <phoneticPr fontId="3"/>
  </si>
  <si>
    <t xml:space="preserve">BINAX NOW 肺炎球菌 </t>
    <phoneticPr fontId="3"/>
  </si>
  <si>
    <t>B710-012J　12ﾃｽﾄ</t>
    <phoneticPr fontId="3"/>
  </si>
  <si>
    <t>10</t>
    <phoneticPr fontId="3"/>
  </si>
  <si>
    <t>413727 20枚入</t>
    <phoneticPr fontId="3"/>
  </si>
  <si>
    <t>ﾊﾞｲﾃｯｸ2感受性ｶ-ﾄﾞ YS08</t>
    <phoneticPr fontId="3"/>
  </si>
  <si>
    <t>420739 20枚</t>
    <phoneticPr fontId="3"/>
  </si>
  <si>
    <t>ﾋﾞｵﾒﾘｭｰｼﾞｬﾊﾟﾝ</t>
    <phoneticPr fontId="3"/>
  </si>
  <si>
    <t xml:space="preserve">ﾗﾋﾟｯﾄﾞID32ｽﾄﾚｯﾌﾟ ｱﾋﾟ    </t>
    <phoneticPr fontId="3"/>
  </si>
  <si>
    <t>ﾋﾞｵﾒﾘｭｰｼﾞｬﾊﾟﾝ</t>
    <phoneticPr fontId="3"/>
  </si>
  <si>
    <t>32600 25回</t>
    <phoneticPr fontId="3"/>
  </si>
  <si>
    <t>１１</t>
    <phoneticPr fontId="3"/>
  </si>
  <si>
    <t xml:space="preserve">ｴｽﾌﾟﾗｲﾝTP  </t>
    <phoneticPr fontId="3"/>
  </si>
  <si>
    <t>富士ﾚﾋﾞｵ</t>
    <phoneticPr fontId="3"/>
  </si>
  <si>
    <t>10ﾃｽﾄX2</t>
    <phoneticPr fontId="3"/>
  </si>
  <si>
    <t>１２</t>
    <phoneticPr fontId="3"/>
  </si>
  <si>
    <t>ﾊﾞｲｵﾗｯﾄﾞ</t>
    <phoneticPr fontId="3"/>
  </si>
  <si>
    <t>１３</t>
    <phoneticPr fontId="3"/>
  </si>
  <si>
    <t>１４</t>
    <phoneticPr fontId="3"/>
  </si>
  <si>
    <t>GEM ﾌﾟﾚﾐｱ3500 I QM BG/Hct/BE/G/L150T</t>
    <phoneticPr fontId="3"/>
  </si>
  <si>
    <t>１５</t>
    <phoneticPr fontId="3"/>
  </si>
  <si>
    <t>ﾋｽﾄﾌｧｲﾝALK　ｉAEPキット</t>
    <phoneticPr fontId="3"/>
  </si>
  <si>
    <t>４２７０７１　20ﾃｽﾄ</t>
    <phoneticPr fontId="3"/>
  </si>
  <si>
    <t>１６</t>
    <phoneticPr fontId="3"/>
  </si>
  <si>
    <t>１７</t>
    <phoneticPr fontId="3"/>
  </si>
  <si>
    <t>エクルーシスプロセＭ</t>
    <phoneticPr fontId="3"/>
  </si>
  <si>
    <t>３０３２９７　１×２Ｌ</t>
    <phoneticPr fontId="3"/>
  </si>
  <si>
    <t>エクルーシスプロセ</t>
    <phoneticPr fontId="3"/>
  </si>
  <si>
    <t>６２９８８５　６×380ｍｌ</t>
    <phoneticPr fontId="3"/>
  </si>
  <si>
    <t>１８</t>
    <phoneticPr fontId="3"/>
  </si>
  <si>
    <t>箱</t>
    <phoneticPr fontId="3"/>
  </si>
  <si>
    <t>１９</t>
    <phoneticPr fontId="3"/>
  </si>
  <si>
    <t>２０</t>
    <phoneticPr fontId="3"/>
  </si>
  <si>
    <t>２１</t>
    <phoneticPr fontId="3"/>
  </si>
  <si>
    <t>２２</t>
    <phoneticPr fontId="3"/>
  </si>
  <si>
    <t>10ml×5</t>
    <phoneticPr fontId="3"/>
  </si>
  <si>
    <t>２３</t>
    <phoneticPr fontId="3"/>
  </si>
  <si>
    <t>２４</t>
    <phoneticPr fontId="3"/>
  </si>
  <si>
    <t>２５</t>
    <phoneticPr fontId="3"/>
  </si>
  <si>
    <t>エンドキシンシングルテストワコーＥＳ</t>
    <phoneticPr fontId="3"/>
  </si>
  <si>
    <t>0.2×５０</t>
    <phoneticPr fontId="3"/>
  </si>
  <si>
    <t>0.9ｍｌ×５０</t>
    <phoneticPr fontId="3"/>
  </si>
  <si>
    <t>ＢＣチップワコーＥＸＴ</t>
    <phoneticPr fontId="3"/>
  </si>
  <si>
    <t>１０×１０</t>
    <phoneticPr fontId="3"/>
  </si>
  <si>
    <t>ＬＡＬコントロールワコー</t>
    <phoneticPr fontId="3"/>
  </si>
  <si>
    <t>βーグルカンテストワコー</t>
    <phoneticPr fontId="3"/>
  </si>
  <si>
    <t>0.9ｍｌ×５０</t>
    <phoneticPr fontId="3"/>
  </si>
  <si>
    <t>２６</t>
    <phoneticPr fontId="3"/>
  </si>
  <si>
    <t>２７</t>
    <phoneticPr fontId="3"/>
  </si>
  <si>
    <t>２８</t>
    <phoneticPr fontId="3"/>
  </si>
  <si>
    <t>コアグビアＰＴ－Ｎ</t>
    <phoneticPr fontId="3"/>
  </si>
  <si>
    <t>４８２３６６　10ml×１０　</t>
    <phoneticPr fontId="3"/>
  </si>
  <si>
    <t>４８２３７３　10ml×１０　</t>
    <phoneticPr fontId="3"/>
  </si>
  <si>
    <t>コアグビアＡＰＴＴ－Ｎ／エンカカルシウムエキ</t>
    <phoneticPr fontId="3"/>
  </si>
  <si>
    <t>４８２３８０　10ml×１０　</t>
    <phoneticPr fontId="3"/>
  </si>
  <si>
    <t>４２５７２１　 3ml×１０　</t>
    <phoneticPr fontId="3"/>
  </si>
  <si>
    <t>４２５７１４　10ml×１０　</t>
    <phoneticPr fontId="3"/>
  </si>
  <si>
    <t>ﾅﾉﾋﾟｱ　Ｐ－ＦＤＰ</t>
    <phoneticPr fontId="3"/>
  </si>
  <si>
    <t>４３３６４１　ＣＰセット×２　</t>
    <phoneticPr fontId="3"/>
  </si>
  <si>
    <t>ﾅﾉﾋﾟｱ　Ｄダイマー</t>
    <phoneticPr fontId="3"/>
  </si>
  <si>
    <t>４３３６２７　ＣＰセット×２　</t>
    <phoneticPr fontId="3"/>
  </si>
  <si>
    <t>テストチーム　Ｓ　ＡＴⅢ</t>
    <phoneticPr fontId="3"/>
  </si>
  <si>
    <t>４３３６６５　ＣＰセット×２　</t>
    <phoneticPr fontId="3"/>
  </si>
  <si>
    <t>２９</t>
    <phoneticPr fontId="3"/>
  </si>
  <si>
    <t>本</t>
    <phoneticPr fontId="3"/>
  </si>
  <si>
    <t>３０</t>
    <phoneticPr fontId="3"/>
  </si>
  <si>
    <t>３１</t>
    <phoneticPr fontId="3"/>
  </si>
  <si>
    <t>８Ｄ１８１２　</t>
    <phoneticPr fontId="3"/>
  </si>
  <si>
    <t>３２</t>
    <phoneticPr fontId="3"/>
  </si>
  <si>
    <r>
      <t>Ｌタイプワコーアミラーゼ</t>
    </r>
    <r>
      <rPr>
        <sz val="11"/>
        <rFont val="ＭＳ Ｐゴシック"/>
        <family val="3"/>
        <charset val="128"/>
      </rPr>
      <t>(AMY・IF） ＬＡＢＯＳＰＥＣＴ　２組</t>
    </r>
    <phoneticPr fontId="3"/>
  </si>
  <si>
    <t>３３</t>
    <phoneticPr fontId="3"/>
  </si>
  <si>
    <t>３４</t>
    <phoneticPr fontId="3"/>
  </si>
  <si>
    <t>07999</t>
    <phoneticPr fontId="3"/>
  </si>
  <si>
    <t>３５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</si>
</sst>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5">
    <xf numFmtId="0" fontId="0" fillId="0" borderId="0" xfId="0"/>
    <xf numFmtId="49" fontId="2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shrinkToFit="1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shrinkToFit="1"/>
    </xf>
    <xf numFmtId="49" fontId="0" fillId="0" borderId="0" xfId="0" applyNumberFormat="1" applyFont="1" applyFill="1" applyAlignment="1"/>
    <xf numFmtId="38" fontId="2" fillId="0" borderId="0" xfId="1" applyFont="1" applyFill="1" applyAlignment="1">
      <alignment horizontal="right"/>
    </xf>
    <xf numFmtId="49" fontId="0" fillId="0" borderId="0" xfId="0" applyNumberFormat="1" applyFont="1"/>
    <xf numFmtId="49" fontId="5" fillId="0" borderId="0" xfId="0" applyNumberFormat="1" applyFont="1" applyFill="1" applyAlignment="1">
      <alignment shrinkToFit="1"/>
    </xf>
    <xf numFmtId="49" fontId="0" fillId="0" borderId="0" xfId="0" applyNumberFormat="1" applyFont="1" applyFill="1" applyAlignment="1">
      <alignment horizontal="left"/>
    </xf>
    <xf numFmtId="38" fontId="2" fillId="0" borderId="0" xfId="1" applyFont="1" applyFill="1" applyBorder="1" applyAlignment="1">
      <alignment horizontal="center"/>
    </xf>
    <xf numFmtId="49" fontId="4" fillId="0" borderId="0" xfId="0" applyNumberFormat="1" applyFont="1" applyFill="1" applyAlignment="1">
      <alignment horizontal="right"/>
    </xf>
    <xf numFmtId="0" fontId="6" fillId="0" borderId="0" xfId="0" applyNumberFormat="1" applyFont="1" applyFill="1"/>
    <xf numFmtId="49" fontId="4" fillId="0" borderId="0" xfId="0" applyNumberFormat="1" applyFont="1" applyFill="1" applyAlignment="1"/>
    <xf numFmtId="49" fontId="4" fillId="0" borderId="0" xfId="0" applyNumberFormat="1" applyFont="1" applyFill="1" applyAlignment="1">
      <alignment horizontal="center"/>
    </xf>
    <xf numFmtId="38" fontId="4" fillId="0" borderId="0" xfId="1" applyFont="1" applyFill="1" applyAlignment="1">
      <alignment horizontal="left" vertical="center"/>
    </xf>
    <xf numFmtId="38" fontId="4" fillId="0" borderId="0" xfId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shrinkToFit="1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8" fontId="4" fillId="0" borderId="1" xfId="1" applyFont="1" applyFill="1" applyBorder="1" applyAlignment="1">
      <alignment horizontal="center" wrapText="1"/>
    </xf>
    <xf numFmtId="49" fontId="0" fillId="0" borderId="0" xfId="0" applyNumberFormat="1" applyFont="1" applyAlignment="1">
      <alignment horizontal="center"/>
    </xf>
    <xf numFmtId="49" fontId="6" fillId="2" borderId="3" xfId="0" applyNumberFormat="1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shrinkToFi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49" fontId="2" fillId="0" borderId="0" xfId="0" applyNumberFormat="1" applyFont="1"/>
    <xf numFmtId="49" fontId="6" fillId="2" borderId="7" xfId="0" applyNumberFormat="1" applyFont="1" applyFill="1" applyBorder="1" applyAlignment="1">
      <alignment horizontal="right"/>
    </xf>
    <xf numFmtId="0" fontId="4" fillId="2" borderId="8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shrinkToFit="1"/>
    </xf>
    <xf numFmtId="49" fontId="4" fillId="2" borderId="4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/>
    </xf>
    <xf numFmtId="0" fontId="4" fillId="2" borderId="11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shrinkToFit="1"/>
    </xf>
    <xf numFmtId="49" fontId="4" fillId="2" borderId="12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shrinkToFit="1"/>
    </xf>
    <xf numFmtId="49" fontId="0" fillId="0" borderId="0" xfId="0" applyNumberFormat="1" applyFont="1" applyBorder="1"/>
    <xf numFmtId="49" fontId="4" fillId="2" borderId="13" xfId="0" applyNumberFormat="1" applyFont="1" applyFill="1" applyBorder="1" applyAlignment="1">
      <alignment shrinkToFit="1"/>
    </xf>
    <xf numFmtId="49" fontId="4" fillId="2" borderId="13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shrinkToFit="1"/>
    </xf>
    <xf numFmtId="49" fontId="4" fillId="2" borderId="9" xfId="0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center"/>
    </xf>
    <xf numFmtId="38" fontId="4" fillId="2" borderId="14" xfId="1" applyFont="1" applyFill="1" applyBorder="1" applyAlignment="1">
      <alignment horizontal="right"/>
    </xf>
    <xf numFmtId="49" fontId="4" fillId="2" borderId="5" xfId="0" applyNumberFormat="1" applyFont="1" applyFill="1" applyBorder="1"/>
    <xf numFmtId="38" fontId="4" fillId="2" borderId="15" xfId="1" applyFont="1" applyFill="1" applyBorder="1" applyAlignment="1">
      <alignment horizontal="right"/>
    </xf>
    <xf numFmtId="49" fontId="4" fillId="2" borderId="8" xfId="0" applyNumberFormat="1" applyFont="1" applyFill="1" applyBorder="1"/>
    <xf numFmtId="38" fontId="4" fillId="2" borderId="16" xfId="1" applyFont="1" applyFill="1" applyBorder="1" applyAlignment="1">
      <alignment horizontal="right"/>
    </xf>
    <xf numFmtId="49" fontId="4" fillId="2" borderId="11" xfId="0" applyNumberFormat="1" applyFont="1" applyFill="1" applyBorder="1"/>
    <xf numFmtId="38" fontId="4" fillId="2" borderId="17" xfId="1" applyFont="1" applyFill="1" applyBorder="1" applyAlignment="1">
      <alignment horizontal="right"/>
    </xf>
    <xf numFmtId="49" fontId="4" fillId="2" borderId="7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38" fontId="4" fillId="2" borderId="19" xfId="1" applyFont="1" applyFill="1" applyBorder="1" applyAlignment="1">
      <alignment horizontal="right"/>
    </xf>
    <xf numFmtId="49" fontId="4" fillId="0" borderId="8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/>
    <xf numFmtId="38" fontId="4" fillId="2" borderId="18" xfId="1" applyFont="1" applyFill="1" applyBorder="1" applyAlignment="1">
      <alignment horizontal="right"/>
    </xf>
    <xf numFmtId="49" fontId="0" fillId="0" borderId="0" xfId="0" applyNumberFormat="1" applyFont="1" applyFill="1"/>
    <xf numFmtId="49" fontId="4" fillId="2" borderId="12" xfId="0" applyNumberFormat="1" applyFont="1" applyFill="1" applyBorder="1" applyAlignment="1">
      <alignment shrinkToFit="1"/>
    </xf>
    <xf numFmtId="0" fontId="4" fillId="2" borderId="12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 shrinkToFit="1"/>
    </xf>
    <xf numFmtId="49" fontId="4" fillId="2" borderId="8" xfId="0" applyNumberFormat="1" applyFont="1" applyFill="1" applyBorder="1" applyAlignment="1">
      <alignment horizontal="center" shrinkToFit="1"/>
    </xf>
    <xf numFmtId="49" fontId="4" fillId="2" borderId="11" xfId="0" applyNumberFormat="1" applyFont="1" applyFill="1" applyBorder="1" applyAlignment="1">
      <alignment horizontal="center" shrinkToFit="1"/>
    </xf>
    <xf numFmtId="49" fontId="6" fillId="2" borderId="2" xfId="0" applyNumberFormat="1" applyFont="1" applyFill="1" applyBorder="1" applyAlignment="1">
      <alignment horizontal="right"/>
    </xf>
    <xf numFmtId="0" fontId="4" fillId="2" borderId="22" xfId="0" applyNumberFormat="1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shrinkToFit="1"/>
    </xf>
    <xf numFmtId="49" fontId="4" fillId="2" borderId="22" xfId="0" applyNumberFormat="1" applyFont="1" applyFill="1" applyBorder="1"/>
    <xf numFmtId="49" fontId="4" fillId="2" borderId="22" xfId="0" applyNumberFormat="1" applyFont="1" applyFill="1" applyBorder="1" applyAlignment="1">
      <alignment horizontal="center"/>
    </xf>
    <xf numFmtId="38" fontId="4" fillId="2" borderId="22" xfId="1" applyFont="1" applyFill="1" applyBorder="1" applyAlignment="1">
      <alignment horizontal="right"/>
    </xf>
    <xf numFmtId="38" fontId="4" fillId="2" borderId="23" xfId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right"/>
    </xf>
    <xf numFmtId="49" fontId="0" fillId="3" borderId="0" xfId="0" applyNumberFormat="1" applyFont="1" applyFill="1"/>
    <xf numFmtId="49" fontId="2" fillId="2" borderId="7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/>
    </xf>
    <xf numFmtId="49" fontId="4" fillId="2" borderId="13" xfId="0" applyNumberFormat="1" applyFont="1" applyFill="1" applyBorder="1"/>
    <xf numFmtId="49" fontId="4" fillId="2" borderId="5" xfId="0" applyNumberFormat="1" applyFont="1" applyFill="1" applyBorder="1" applyAlignment="1">
      <alignment horizontal="left" shrinkToFi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/>
    <xf numFmtId="0" fontId="0" fillId="0" borderId="8" xfId="0" applyFont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/>
    </xf>
    <xf numFmtId="49" fontId="0" fillId="2" borderId="22" xfId="0" applyNumberFormat="1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horizontal="center" shrinkToFit="1"/>
    </xf>
    <xf numFmtId="49" fontId="0" fillId="2" borderId="22" xfId="0" applyNumberFormat="1" applyFont="1" applyFill="1" applyBorder="1" applyAlignment="1">
      <alignment shrinkToFit="1"/>
    </xf>
    <xf numFmtId="49" fontId="0" fillId="2" borderId="22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49" fontId="0" fillId="2" borderId="0" xfId="0" applyNumberFormat="1" applyFont="1" applyFill="1"/>
    <xf numFmtId="49" fontId="2" fillId="2" borderId="4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shrinkToFit="1"/>
    </xf>
    <xf numFmtId="49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/>
    <xf numFmtId="49" fontId="4" fillId="2" borderId="9" xfId="0" applyNumberFormat="1" applyFont="1" applyFill="1" applyBorder="1"/>
    <xf numFmtId="0" fontId="0" fillId="0" borderId="22" xfId="0" applyFont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176" fontId="9" fillId="0" borderId="22" xfId="2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176" fontId="9" fillId="0" borderId="5" xfId="2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right"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176" fontId="9" fillId="0" borderId="11" xfId="2" applyNumberFormat="1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176" fontId="9" fillId="0" borderId="8" xfId="2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176" fontId="9" fillId="0" borderId="12" xfId="2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176" fontId="9" fillId="0" borderId="4" xfId="2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shrinkToFit="1"/>
    </xf>
    <xf numFmtId="49" fontId="0" fillId="0" borderId="0" xfId="0" applyNumberFormat="1" applyFont="1" applyAlignment="1">
      <alignment shrinkToFit="1"/>
    </xf>
    <xf numFmtId="49" fontId="0" fillId="0" borderId="0" xfId="0" applyNumberFormat="1" applyFont="1" applyAlignment="1"/>
    <xf numFmtId="38" fontId="2" fillId="0" borderId="0" xfId="1" applyFont="1" applyAlignment="1">
      <alignment horizontal="right"/>
    </xf>
    <xf numFmtId="38" fontId="0" fillId="2" borderId="22" xfId="1" applyFont="1" applyFill="1" applyBorder="1" applyAlignment="1">
      <alignment horizontal="right"/>
    </xf>
    <xf numFmtId="38" fontId="4" fillId="2" borderId="27" xfId="1" applyFont="1" applyFill="1" applyBorder="1" applyAlignment="1">
      <alignment horizontal="right"/>
    </xf>
    <xf numFmtId="0" fontId="0" fillId="0" borderId="0" xfId="0" applyNumberFormat="1" applyFont="1" applyFill="1"/>
    <xf numFmtId="0" fontId="4" fillId="0" borderId="0" xfId="0" applyNumberFormat="1" applyFont="1" applyFill="1" applyAlignment="1">
      <alignment horizontal="right"/>
    </xf>
    <xf numFmtId="0" fontId="4" fillId="2" borderId="5" xfId="0" applyNumberFormat="1" applyFont="1" applyFill="1" applyBorder="1" applyAlignment="1">
      <alignment horizontal="right"/>
    </xf>
    <xf numFmtId="0" fontId="4" fillId="2" borderId="8" xfId="0" applyNumberFormat="1" applyFont="1" applyFill="1" applyBorder="1" applyAlignment="1">
      <alignment horizontal="right"/>
    </xf>
    <xf numFmtId="0" fontId="4" fillId="2" borderId="13" xfId="0" applyNumberFormat="1" applyFont="1" applyFill="1" applyBorder="1" applyAlignment="1">
      <alignment horizontal="right"/>
    </xf>
    <xf numFmtId="0" fontId="4" fillId="2" borderId="11" xfId="0" applyNumberFormat="1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right"/>
    </xf>
    <xf numFmtId="38" fontId="4" fillId="2" borderId="1" xfId="1" applyFont="1" applyFill="1" applyBorder="1" applyAlignment="1">
      <alignment horizontal="right"/>
    </xf>
    <xf numFmtId="49" fontId="4" fillId="0" borderId="9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right"/>
    </xf>
    <xf numFmtId="0" fontId="4" fillId="0" borderId="8" xfId="0" applyNumberFormat="1" applyFont="1" applyFill="1" applyBorder="1" applyAlignment="1">
      <alignment horizontal="right"/>
    </xf>
    <xf numFmtId="0" fontId="4" fillId="2" borderId="12" xfId="0" applyNumberFormat="1" applyFont="1" applyFill="1" applyBorder="1" applyAlignment="1">
      <alignment horizontal="right"/>
    </xf>
    <xf numFmtId="49" fontId="4" fillId="2" borderId="13" xfId="0" applyNumberFormat="1" applyFont="1" applyFill="1" applyBorder="1" applyAlignment="1">
      <alignment horizontal="center" shrinkToFit="1"/>
    </xf>
    <xf numFmtId="38" fontId="4" fillId="2" borderId="29" xfId="1" applyFont="1" applyFill="1" applyBorder="1" applyAlignment="1">
      <alignment horizontal="right"/>
    </xf>
    <xf numFmtId="0" fontId="4" fillId="2" borderId="22" xfId="0" applyNumberFormat="1" applyFont="1" applyFill="1" applyBorder="1" applyAlignment="1">
      <alignment horizontal="right"/>
    </xf>
    <xf numFmtId="0" fontId="0" fillId="2" borderId="22" xfId="0" applyNumberFormat="1" applyFont="1" applyFill="1" applyBorder="1" applyAlignment="1">
      <alignment horizontal="right"/>
    </xf>
    <xf numFmtId="176" fontId="9" fillId="0" borderId="22" xfId="2" applyNumberFormat="1" applyFont="1" applyFill="1" applyBorder="1" applyAlignment="1">
      <alignment vertical="center"/>
    </xf>
    <xf numFmtId="176" fontId="4" fillId="0" borderId="5" xfId="3" applyNumberFormat="1" applyFont="1" applyFill="1" applyBorder="1" applyAlignment="1">
      <alignment horizontal="center" vertical="center"/>
    </xf>
    <xf numFmtId="176" fontId="9" fillId="0" borderId="5" xfId="2" applyNumberFormat="1" applyFont="1" applyFill="1" applyBorder="1" applyAlignment="1">
      <alignment vertical="center"/>
    </xf>
    <xf numFmtId="176" fontId="4" fillId="0" borderId="11" xfId="3" applyNumberFormat="1" applyFont="1" applyFill="1" applyBorder="1" applyAlignment="1">
      <alignment horizontal="center" vertical="center"/>
    </xf>
    <xf numFmtId="176" fontId="9" fillId="0" borderId="11" xfId="2" applyNumberFormat="1" applyFont="1" applyFill="1" applyBorder="1" applyAlignment="1">
      <alignment vertical="center"/>
    </xf>
    <xf numFmtId="176" fontId="4" fillId="0" borderId="8" xfId="3" applyNumberFormat="1" applyFont="1" applyFill="1" applyBorder="1" applyAlignment="1">
      <alignment horizontal="center" vertical="center"/>
    </xf>
    <xf numFmtId="176" fontId="9" fillId="0" borderId="8" xfId="2" applyNumberFormat="1" applyFont="1" applyFill="1" applyBorder="1" applyAlignment="1">
      <alignment vertical="center"/>
    </xf>
    <xf numFmtId="176" fontId="4" fillId="0" borderId="12" xfId="3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right"/>
    </xf>
    <xf numFmtId="38" fontId="4" fillId="0" borderId="31" xfId="1" applyFont="1" applyFill="1" applyBorder="1" applyAlignment="1">
      <alignment horizontal="center" wrapText="1"/>
    </xf>
    <xf numFmtId="38" fontId="4" fillId="2" borderId="26" xfId="1" applyFont="1" applyFill="1" applyBorder="1" applyAlignment="1">
      <alignment horizontal="right"/>
    </xf>
    <xf numFmtId="38" fontId="4" fillId="2" borderId="28" xfId="1" applyFont="1" applyFill="1" applyBorder="1" applyAlignment="1">
      <alignment horizontal="right"/>
    </xf>
    <xf numFmtId="38" fontId="4" fillId="2" borderId="30" xfId="1" applyFont="1" applyFill="1" applyBorder="1" applyAlignment="1">
      <alignment horizontal="right"/>
    </xf>
    <xf numFmtId="38" fontId="2" fillId="2" borderId="28" xfId="1" applyFont="1" applyFill="1" applyBorder="1" applyAlignment="1">
      <alignment horizontal="right"/>
    </xf>
    <xf numFmtId="38" fontId="2" fillId="2" borderId="29" xfId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center"/>
    </xf>
    <xf numFmtId="176" fontId="4" fillId="0" borderId="4" xfId="3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38" fontId="4" fillId="0" borderId="15" xfId="1" applyFont="1" applyFill="1" applyBorder="1" applyAlignment="1">
      <alignment horizontal="right"/>
    </xf>
    <xf numFmtId="38" fontId="4" fillId="0" borderId="16" xfId="1" applyFont="1" applyFill="1" applyBorder="1" applyAlignment="1">
      <alignment horizontal="right"/>
    </xf>
    <xf numFmtId="38" fontId="4" fillId="0" borderId="19" xfId="1" applyFont="1" applyFill="1" applyBorder="1" applyAlignment="1">
      <alignment horizontal="right"/>
    </xf>
    <xf numFmtId="38" fontId="4" fillId="0" borderId="17" xfId="1" applyFont="1" applyFill="1" applyBorder="1" applyAlignment="1">
      <alignment horizontal="right"/>
    </xf>
    <xf numFmtId="38" fontId="4" fillId="0" borderId="14" xfId="1" applyFont="1" applyFill="1" applyBorder="1" applyAlignment="1">
      <alignment horizontal="right"/>
    </xf>
    <xf numFmtId="38" fontId="4" fillId="0" borderId="18" xfId="1" applyFont="1" applyFill="1" applyBorder="1" applyAlignment="1">
      <alignment horizontal="right"/>
    </xf>
    <xf numFmtId="41" fontId="4" fillId="0" borderId="16" xfId="0" applyNumberFormat="1" applyFont="1" applyFill="1" applyBorder="1"/>
    <xf numFmtId="41" fontId="4" fillId="0" borderId="18" xfId="0" applyNumberFormat="1" applyFont="1" applyFill="1" applyBorder="1"/>
    <xf numFmtId="3" fontId="4" fillId="0" borderId="15" xfId="0" applyNumberFormat="1" applyFont="1" applyFill="1" applyBorder="1" applyAlignment="1">
      <alignment horizontal="right"/>
    </xf>
    <xf numFmtId="38" fontId="4" fillId="0" borderId="23" xfId="1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vertical="center"/>
    </xf>
    <xf numFmtId="3" fontId="0" fillId="0" borderId="16" xfId="0" applyNumberFormat="1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vertical="center"/>
    </xf>
    <xf numFmtId="3" fontId="0" fillId="0" borderId="26" xfId="0" applyNumberFormat="1" applyFont="1" applyFill="1" applyBorder="1" applyAlignment="1">
      <alignment vertical="center"/>
    </xf>
    <xf numFmtId="3" fontId="0" fillId="0" borderId="17" xfId="0" applyNumberFormat="1" applyFont="1" applyFill="1" applyBorder="1" applyAlignment="1">
      <alignment vertical="center"/>
    </xf>
    <xf numFmtId="41" fontId="4" fillId="0" borderId="17" xfId="0" applyNumberFormat="1" applyFont="1" applyFill="1" applyBorder="1"/>
    <xf numFmtId="49" fontId="4" fillId="0" borderId="22" xfId="0" applyNumberFormat="1" applyFont="1" applyFill="1" applyBorder="1" applyAlignment="1">
      <alignment shrinkToFit="1"/>
    </xf>
    <xf numFmtId="49" fontId="4" fillId="0" borderId="22" xfId="0" applyNumberFormat="1" applyFont="1" applyFill="1" applyBorder="1" applyAlignment="1">
      <alignment horizontal="center"/>
    </xf>
    <xf numFmtId="49" fontId="4" fillId="0" borderId="22" xfId="0" applyNumberFormat="1" applyFont="1" applyFill="1" applyBorder="1"/>
    <xf numFmtId="0" fontId="4" fillId="0" borderId="22" xfId="0" applyNumberFormat="1" applyFont="1" applyFill="1" applyBorder="1" applyAlignment="1">
      <alignment horizontal="center"/>
    </xf>
    <xf numFmtId="0" fontId="4" fillId="0" borderId="22" xfId="0" applyNumberFormat="1" applyFont="1" applyFill="1" applyBorder="1" applyAlignment="1">
      <alignment horizontal="right"/>
    </xf>
    <xf numFmtId="41" fontId="4" fillId="0" borderId="22" xfId="0" applyNumberFormat="1" applyFont="1" applyFill="1" applyBorder="1"/>
    <xf numFmtId="38" fontId="4" fillId="0" borderId="1" xfId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shrinkToFit="1"/>
    </xf>
    <xf numFmtId="0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right"/>
    </xf>
    <xf numFmtId="38" fontId="4" fillId="0" borderId="32" xfId="1" applyFont="1" applyFill="1" applyBorder="1" applyAlignment="1">
      <alignment horizontal="right"/>
    </xf>
    <xf numFmtId="38" fontId="4" fillId="2" borderId="32" xfId="1" applyFont="1" applyFill="1" applyBorder="1" applyAlignment="1">
      <alignment horizontal="right"/>
    </xf>
    <xf numFmtId="0" fontId="4" fillId="0" borderId="11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 shrinkToFit="1"/>
    </xf>
    <xf numFmtId="41" fontId="4" fillId="0" borderId="23" xfId="0" applyNumberFormat="1" applyFont="1" applyFill="1" applyBorder="1"/>
    <xf numFmtId="0" fontId="4" fillId="0" borderId="5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/>
    </xf>
    <xf numFmtId="176" fontId="9" fillId="0" borderId="12" xfId="2" applyNumberFormat="1" applyFont="1" applyFill="1" applyBorder="1" applyAlignment="1">
      <alignment vertical="center"/>
    </xf>
    <xf numFmtId="176" fontId="9" fillId="0" borderId="4" xfId="2" applyNumberFormat="1" applyFont="1" applyFill="1" applyBorder="1" applyAlignment="1">
      <alignment vertical="center"/>
    </xf>
    <xf numFmtId="38" fontId="4" fillId="2" borderId="33" xfId="1" applyFont="1" applyFill="1" applyBorder="1" applyAlignment="1">
      <alignment horizontal="right"/>
    </xf>
    <xf numFmtId="0" fontId="0" fillId="0" borderId="5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right" vertical="center"/>
    </xf>
    <xf numFmtId="49" fontId="6" fillId="2" borderId="3" xfId="0" quotePrefix="1" applyNumberFormat="1" applyFont="1" applyFill="1" applyBorder="1" applyAlignment="1">
      <alignment horizontal="right" vertical="center"/>
    </xf>
    <xf numFmtId="49" fontId="6" fillId="0" borderId="31" xfId="0" quotePrefix="1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>
      <alignment horizontal="center"/>
    </xf>
    <xf numFmtId="0" fontId="4" fillId="2" borderId="21" xfId="0" applyNumberFormat="1" applyFont="1" applyFill="1" applyBorder="1" applyAlignment="1">
      <alignment horizontal="center"/>
    </xf>
    <xf numFmtId="0" fontId="4" fillId="2" borderId="25" xfId="0" applyNumberFormat="1" applyFont="1" applyFill="1" applyBorder="1" applyAlignment="1">
      <alignment horizontal="center"/>
    </xf>
    <xf numFmtId="38" fontId="0" fillId="0" borderId="15" xfId="1" applyFont="1" applyFill="1" applyBorder="1" applyAlignment="1">
      <alignment horizontal="right"/>
    </xf>
    <xf numFmtId="38" fontId="0" fillId="0" borderId="16" xfId="1" applyFont="1" applyFill="1" applyBorder="1" applyAlignment="1">
      <alignment horizontal="right"/>
    </xf>
    <xf numFmtId="38" fontId="0" fillId="0" borderId="17" xfId="1" applyFont="1" applyFill="1" applyBorder="1" applyAlignment="1">
      <alignment horizontal="right"/>
    </xf>
    <xf numFmtId="38" fontId="0" fillId="0" borderId="19" xfId="1" applyFont="1" applyFill="1" applyBorder="1" applyAlignment="1">
      <alignment horizontal="right"/>
    </xf>
    <xf numFmtId="38" fontId="0" fillId="0" borderId="23" xfId="1" applyFont="1" applyFill="1" applyBorder="1" applyAlignment="1">
      <alignment horizontal="right"/>
    </xf>
    <xf numFmtId="38" fontId="0" fillId="0" borderId="15" xfId="1" applyFont="1" applyFill="1" applyBorder="1" applyAlignment="1"/>
    <xf numFmtId="38" fontId="0" fillId="0" borderId="14" xfId="1" applyFont="1" applyFill="1" applyBorder="1" applyAlignment="1"/>
    <xf numFmtId="38" fontId="0" fillId="0" borderId="17" xfId="1" applyFont="1" applyFill="1" applyBorder="1" applyAlignment="1"/>
    <xf numFmtId="38" fontId="0" fillId="0" borderId="26" xfId="1" applyFont="1" applyFill="1" applyBorder="1" applyAlignment="1">
      <alignment horizontal="right"/>
    </xf>
    <xf numFmtId="38" fontId="0" fillId="0" borderId="18" xfId="1" applyFont="1" applyFill="1" applyBorder="1" applyAlignment="1">
      <alignment horizontal="right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177" fontId="0" fillId="0" borderId="5" xfId="0" applyNumberFormat="1" applyFont="1" applyFill="1" applyBorder="1"/>
    <xf numFmtId="177" fontId="0" fillId="0" borderId="15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177" fontId="0" fillId="0" borderId="8" xfId="0" applyNumberFormat="1" applyFont="1" applyFill="1" applyBorder="1"/>
    <xf numFmtId="177" fontId="0" fillId="0" borderId="16" xfId="0" applyNumberFormat="1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1" xfId="0" applyFont="1" applyBorder="1" applyAlignment="1">
      <alignment horizontal="center"/>
    </xf>
    <xf numFmtId="177" fontId="0" fillId="0" borderId="11" xfId="0" applyNumberFormat="1" applyFont="1" applyFill="1" applyBorder="1"/>
    <xf numFmtId="177" fontId="0" fillId="0" borderId="17" xfId="0" applyNumberFormat="1" applyFont="1" applyBorder="1"/>
  </cellXfs>
  <cellStyles count="4">
    <cellStyle name="桁区切り" xfId="1" builtinId="6"/>
    <cellStyle name="桁区切り 3" xfId="2"/>
    <cellStyle name="標準" xfId="0" builtinId="0"/>
    <cellStyle name="標準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6"/>
  <sheetViews>
    <sheetView tabSelected="1" zoomScale="110" zoomScaleNormal="110" zoomScaleSheetLayoutView="100" workbookViewId="0">
      <pane xSplit="1" ySplit="5" topLeftCell="B123" activePane="bottomRight" state="frozen"/>
      <selection pane="topRight" activeCell="B1" sqref="B1"/>
      <selection pane="bottomLeft" activeCell="A6" sqref="A6"/>
      <selection pane="bottomRight" activeCell="I141" sqref="I141"/>
    </sheetView>
  </sheetViews>
  <sheetFormatPr defaultRowHeight="13.5" x14ac:dyDescent="0.15"/>
  <cols>
    <col min="1" max="1" width="4.125" style="1" customWidth="1"/>
    <col min="2" max="2" width="8.25" style="132" customWidth="1"/>
    <col min="3" max="3" width="37.375" style="133" customWidth="1"/>
    <col min="4" max="4" width="18.375" style="24" customWidth="1"/>
    <col min="5" max="5" width="26" style="134" customWidth="1"/>
    <col min="6" max="6" width="5.625" style="173" customWidth="1"/>
    <col min="7" max="7" width="5.625" style="135" customWidth="1"/>
    <col min="8" max="8" width="5.75" style="24" customWidth="1"/>
    <col min="9" max="9" width="8" style="164" customWidth="1"/>
    <col min="10" max="10" width="11" style="136" customWidth="1"/>
    <col min="11" max="12" width="12.125" style="136" customWidth="1"/>
    <col min="13" max="16384" width="9" style="8"/>
  </cols>
  <sheetData>
    <row r="1" spans="1:16" x14ac:dyDescent="0.15">
      <c r="B1" s="2"/>
      <c r="C1" s="3"/>
      <c r="D1" s="4"/>
      <c r="E1" s="5"/>
      <c r="F1" s="171"/>
      <c r="G1" s="6"/>
      <c r="H1" s="4"/>
      <c r="I1" s="139"/>
      <c r="J1" s="7"/>
      <c r="K1" s="7"/>
      <c r="L1" s="7"/>
    </row>
    <row r="2" spans="1:16" ht="14.25" x14ac:dyDescent="0.15">
      <c r="B2" s="2"/>
      <c r="C2" s="9" t="s">
        <v>247</v>
      </c>
      <c r="D2" s="10"/>
      <c r="E2" s="6"/>
      <c r="F2" s="171"/>
      <c r="G2" s="6"/>
      <c r="H2" s="4"/>
      <c r="I2" s="139"/>
      <c r="J2" s="11"/>
      <c r="K2" s="11"/>
      <c r="L2" s="11"/>
    </row>
    <row r="3" spans="1:16" hidden="1" x14ac:dyDescent="0.15">
      <c r="A3" s="12"/>
      <c r="B3" s="13"/>
      <c r="C3" s="3"/>
      <c r="D3" s="10"/>
      <c r="E3" s="3"/>
      <c r="F3" s="2"/>
      <c r="G3" s="14"/>
      <c r="H3" s="15"/>
      <c r="I3" s="140"/>
      <c r="J3" s="16"/>
      <c r="K3" s="16"/>
      <c r="L3" s="16"/>
    </row>
    <row r="4" spans="1:16" ht="14.25" thickBot="1" x14ac:dyDescent="0.2">
      <c r="A4" s="12"/>
      <c r="B4" s="2"/>
      <c r="C4" s="3"/>
      <c r="D4" s="15"/>
      <c r="E4" s="3"/>
      <c r="F4" s="2"/>
      <c r="G4" s="14"/>
      <c r="H4" s="15"/>
      <c r="I4" s="140"/>
      <c r="J4" s="17"/>
      <c r="K4" s="17"/>
      <c r="L4" s="17" t="s">
        <v>0</v>
      </c>
    </row>
    <row r="5" spans="1:16" s="24" customFormat="1" ht="57" customHeight="1" thickBot="1" x14ac:dyDescent="0.2">
      <c r="A5" s="18" t="s">
        <v>1</v>
      </c>
      <c r="B5" s="19" t="s">
        <v>2</v>
      </c>
      <c r="C5" s="20" t="s">
        <v>3</v>
      </c>
      <c r="D5" s="21" t="s">
        <v>4</v>
      </c>
      <c r="E5" s="20" t="s">
        <v>5</v>
      </c>
      <c r="F5" s="19" t="s">
        <v>6</v>
      </c>
      <c r="G5" s="21" t="s">
        <v>7</v>
      </c>
      <c r="H5" s="21" t="s">
        <v>8</v>
      </c>
      <c r="I5" s="22" t="s">
        <v>174</v>
      </c>
      <c r="J5" s="23" t="s">
        <v>231</v>
      </c>
      <c r="K5" s="165" t="s">
        <v>176</v>
      </c>
      <c r="L5" s="23" t="s">
        <v>175</v>
      </c>
    </row>
    <row r="6" spans="1:16" ht="18" customHeight="1" x14ac:dyDescent="0.15">
      <c r="A6" s="25" t="s">
        <v>248</v>
      </c>
      <c r="B6" s="29">
        <v>1</v>
      </c>
      <c r="C6" s="27" t="s">
        <v>249</v>
      </c>
      <c r="D6" s="28" t="s">
        <v>9</v>
      </c>
      <c r="E6" s="27" t="s">
        <v>250</v>
      </c>
      <c r="F6" s="29">
        <v>6</v>
      </c>
      <c r="G6" s="28" t="s">
        <v>10</v>
      </c>
      <c r="H6" s="28" t="s">
        <v>11</v>
      </c>
      <c r="I6" s="141">
        <v>37</v>
      </c>
      <c r="J6" s="174"/>
      <c r="K6" s="51">
        <f t="shared" ref="K6:K69" si="0">I6*J6</f>
        <v>0</v>
      </c>
      <c r="L6" s="167"/>
      <c r="M6" s="30"/>
      <c r="N6" s="30"/>
      <c r="O6" s="30"/>
      <c r="P6" s="30"/>
    </row>
    <row r="7" spans="1:16" ht="18" customHeight="1" x14ac:dyDescent="0.15">
      <c r="A7" s="31"/>
      <c r="B7" s="26">
        <v>2</v>
      </c>
      <c r="C7" s="33" t="s">
        <v>251</v>
      </c>
      <c r="D7" s="34" t="s">
        <v>9</v>
      </c>
      <c r="E7" s="33" t="s">
        <v>252</v>
      </c>
      <c r="F7" s="32">
        <v>100</v>
      </c>
      <c r="G7" s="35" t="s">
        <v>10</v>
      </c>
      <c r="H7" s="35" t="s">
        <v>11</v>
      </c>
      <c r="I7" s="142">
        <v>46</v>
      </c>
      <c r="J7" s="175"/>
      <c r="K7" s="53">
        <f t="shared" si="0"/>
        <v>0</v>
      </c>
      <c r="L7" s="153"/>
      <c r="M7" s="30"/>
      <c r="N7" s="30"/>
      <c r="O7" s="30"/>
      <c r="P7" s="30"/>
    </row>
    <row r="8" spans="1:16" ht="18" customHeight="1" x14ac:dyDescent="0.15">
      <c r="A8" s="31"/>
      <c r="B8" s="26">
        <v>3</v>
      </c>
      <c r="C8" s="43" t="s">
        <v>12</v>
      </c>
      <c r="D8" s="35" t="s">
        <v>9</v>
      </c>
      <c r="E8" s="43" t="s">
        <v>13</v>
      </c>
      <c r="F8" s="45">
        <v>1</v>
      </c>
      <c r="G8" s="44" t="s">
        <v>10</v>
      </c>
      <c r="H8" s="44" t="s">
        <v>11</v>
      </c>
      <c r="I8" s="143">
        <v>46</v>
      </c>
      <c r="J8" s="176"/>
      <c r="K8" s="53">
        <f t="shared" si="0"/>
        <v>0</v>
      </c>
      <c r="L8" s="153"/>
      <c r="M8" s="30"/>
      <c r="N8" s="30"/>
      <c r="O8" s="30"/>
      <c r="P8" s="30"/>
    </row>
    <row r="9" spans="1:16" ht="18" customHeight="1" thickBot="1" x14ac:dyDescent="0.2">
      <c r="A9" s="36"/>
      <c r="B9" s="65">
        <v>4</v>
      </c>
      <c r="C9" s="38" t="s">
        <v>177</v>
      </c>
      <c r="D9" s="39" t="s">
        <v>9</v>
      </c>
      <c r="E9" s="38" t="s">
        <v>178</v>
      </c>
      <c r="F9" s="37">
        <v>1</v>
      </c>
      <c r="G9" s="40" t="s">
        <v>10</v>
      </c>
      <c r="H9" s="40" t="s">
        <v>11</v>
      </c>
      <c r="I9" s="144">
        <v>2</v>
      </c>
      <c r="J9" s="177"/>
      <c r="K9" s="55">
        <f t="shared" si="0"/>
        <v>0</v>
      </c>
      <c r="L9" s="168">
        <f>SUM(K6:K9)</f>
        <v>0</v>
      </c>
      <c r="M9" s="30"/>
      <c r="N9" s="30"/>
      <c r="O9" s="30"/>
      <c r="P9" s="30"/>
    </row>
    <row r="10" spans="1:16" ht="18" customHeight="1" x14ac:dyDescent="0.15">
      <c r="A10" s="25" t="s">
        <v>253</v>
      </c>
      <c r="B10" s="29">
        <v>5</v>
      </c>
      <c r="C10" s="27" t="s">
        <v>254</v>
      </c>
      <c r="D10" s="28" t="s">
        <v>14</v>
      </c>
      <c r="E10" s="27" t="s">
        <v>15</v>
      </c>
      <c r="F10" s="29">
        <v>1</v>
      </c>
      <c r="G10" s="28" t="s">
        <v>10</v>
      </c>
      <c r="H10" s="28" t="s">
        <v>16</v>
      </c>
      <c r="I10" s="141">
        <v>3</v>
      </c>
      <c r="J10" s="174"/>
      <c r="K10" s="51">
        <f t="shared" si="0"/>
        <v>0</v>
      </c>
      <c r="L10" s="167"/>
      <c r="M10" s="30"/>
      <c r="N10" s="30"/>
      <c r="O10" s="30"/>
      <c r="P10" s="30"/>
    </row>
    <row r="11" spans="1:16" ht="18" customHeight="1" x14ac:dyDescent="0.15">
      <c r="A11" s="31"/>
      <c r="B11" s="26">
        <v>6</v>
      </c>
      <c r="C11" s="33" t="s">
        <v>17</v>
      </c>
      <c r="D11" s="35" t="s">
        <v>14</v>
      </c>
      <c r="E11" s="33" t="s">
        <v>18</v>
      </c>
      <c r="F11" s="32">
        <v>1</v>
      </c>
      <c r="G11" s="35" t="s">
        <v>10</v>
      </c>
      <c r="H11" s="35" t="s">
        <v>11</v>
      </c>
      <c r="I11" s="142">
        <v>129</v>
      </c>
      <c r="J11" s="175"/>
      <c r="K11" s="53">
        <f t="shared" si="0"/>
        <v>0</v>
      </c>
      <c r="L11" s="153"/>
    </row>
    <row r="12" spans="1:16" ht="18" customHeight="1" x14ac:dyDescent="0.15">
      <c r="A12" s="31"/>
      <c r="B12" s="26">
        <v>7</v>
      </c>
      <c r="C12" s="41" t="s">
        <v>19</v>
      </c>
      <c r="D12" s="34" t="s">
        <v>14</v>
      </c>
      <c r="E12" s="41" t="s">
        <v>20</v>
      </c>
      <c r="F12" s="26">
        <v>1</v>
      </c>
      <c r="G12" s="34" t="s">
        <v>10</v>
      </c>
      <c r="H12" s="34" t="s">
        <v>11</v>
      </c>
      <c r="I12" s="145">
        <v>220</v>
      </c>
      <c r="J12" s="175"/>
      <c r="K12" s="53">
        <f t="shared" si="0"/>
        <v>0</v>
      </c>
      <c r="L12" s="153"/>
      <c r="M12" s="42"/>
      <c r="N12" s="42"/>
      <c r="O12" s="42"/>
      <c r="P12" s="42"/>
    </row>
    <row r="13" spans="1:16" ht="18" customHeight="1" x14ac:dyDescent="0.15">
      <c r="A13" s="31"/>
      <c r="B13" s="26">
        <v>8</v>
      </c>
      <c r="C13" s="43" t="s">
        <v>179</v>
      </c>
      <c r="D13" s="44" t="s">
        <v>14</v>
      </c>
      <c r="E13" s="43" t="s">
        <v>21</v>
      </c>
      <c r="F13" s="45">
        <v>1</v>
      </c>
      <c r="G13" s="44" t="s">
        <v>10</v>
      </c>
      <c r="H13" s="44" t="s">
        <v>11</v>
      </c>
      <c r="I13" s="143">
        <v>165</v>
      </c>
      <c r="J13" s="175"/>
      <c r="K13" s="53">
        <f t="shared" si="0"/>
        <v>0</v>
      </c>
      <c r="L13" s="153"/>
    </row>
    <row r="14" spans="1:16" ht="18" customHeight="1" x14ac:dyDescent="0.15">
      <c r="A14" s="31"/>
      <c r="B14" s="26">
        <v>9</v>
      </c>
      <c r="C14" s="33" t="s">
        <v>22</v>
      </c>
      <c r="D14" s="35" t="s">
        <v>14</v>
      </c>
      <c r="E14" s="33" t="s">
        <v>180</v>
      </c>
      <c r="F14" s="32">
        <v>1</v>
      </c>
      <c r="G14" s="35" t="s">
        <v>10</v>
      </c>
      <c r="H14" s="35" t="s">
        <v>11</v>
      </c>
      <c r="I14" s="142">
        <v>1</v>
      </c>
      <c r="J14" s="175"/>
      <c r="K14" s="53">
        <f t="shared" si="0"/>
        <v>0</v>
      </c>
      <c r="L14" s="153"/>
    </row>
    <row r="15" spans="1:16" ht="18" customHeight="1" x14ac:dyDescent="0.15">
      <c r="A15" s="31"/>
      <c r="B15" s="26">
        <v>10</v>
      </c>
      <c r="C15" s="33" t="s">
        <v>23</v>
      </c>
      <c r="D15" s="35" t="s">
        <v>14</v>
      </c>
      <c r="E15" s="33" t="s">
        <v>181</v>
      </c>
      <c r="F15" s="32">
        <v>1</v>
      </c>
      <c r="G15" s="35" t="s">
        <v>10</v>
      </c>
      <c r="H15" s="35" t="s">
        <v>11</v>
      </c>
      <c r="I15" s="142">
        <v>1</v>
      </c>
      <c r="J15" s="175"/>
      <c r="K15" s="53">
        <f t="shared" si="0"/>
        <v>0</v>
      </c>
      <c r="L15" s="153"/>
    </row>
    <row r="16" spans="1:16" ht="18" customHeight="1" x14ac:dyDescent="0.15">
      <c r="A16" s="31"/>
      <c r="B16" s="26">
        <v>11</v>
      </c>
      <c r="C16" s="33" t="s">
        <v>24</v>
      </c>
      <c r="D16" s="35" t="s">
        <v>14</v>
      </c>
      <c r="E16" s="33" t="s">
        <v>25</v>
      </c>
      <c r="F16" s="32">
        <v>1</v>
      </c>
      <c r="G16" s="35" t="s">
        <v>10</v>
      </c>
      <c r="H16" s="35" t="s">
        <v>11</v>
      </c>
      <c r="I16" s="142">
        <v>1</v>
      </c>
      <c r="J16" s="175"/>
      <c r="K16" s="53">
        <f t="shared" si="0"/>
        <v>0</v>
      </c>
      <c r="L16" s="153"/>
    </row>
    <row r="17" spans="1:16" ht="18" customHeight="1" x14ac:dyDescent="0.15">
      <c r="A17" s="31"/>
      <c r="B17" s="26">
        <v>12</v>
      </c>
      <c r="C17" s="33" t="s">
        <v>182</v>
      </c>
      <c r="D17" s="35" t="s">
        <v>14</v>
      </c>
      <c r="E17" s="33" t="s">
        <v>26</v>
      </c>
      <c r="F17" s="32">
        <v>1</v>
      </c>
      <c r="G17" s="35" t="s">
        <v>10</v>
      </c>
      <c r="H17" s="35" t="s">
        <v>11</v>
      </c>
      <c r="I17" s="142">
        <v>1</v>
      </c>
      <c r="J17" s="175"/>
      <c r="K17" s="53">
        <f t="shared" si="0"/>
        <v>0</v>
      </c>
      <c r="L17" s="153"/>
    </row>
    <row r="18" spans="1:16" ht="18" customHeight="1" x14ac:dyDescent="0.15">
      <c r="A18" s="31"/>
      <c r="B18" s="26">
        <v>13</v>
      </c>
      <c r="C18" s="33" t="s">
        <v>183</v>
      </c>
      <c r="D18" s="35" t="s">
        <v>14</v>
      </c>
      <c r="E18" s="33" t="s">
        <v>27</v>
      </c>
      <c r="F18" s="32">
        <v>1</v>
      </c>
      <c r="G18" s="35" t="s">
        <v>10</v>
      </c>
      <c r="H18" s="35" t="s">
        <v>11</v>
      </c>
      <c r="I18" s="142">
        <v>1</v>
      </c>
      <c r="J18" s="175"/>
      <c r="K18" s="53">
        <f t="shared" si="0"/>
        <v>0</v>
      </c>
      <c r="L18" s="153"/>
    </row>
    <row r="19" spans="1:16" ht="18" customHeight="1" x14ac:dyDescent="0.15">
      <c r="A19" s="31"/>
      <c r="B19" s="26">
        <v>14</v>
      </c>
      <c r="C19" s="33" t="s">
        <v>28</v>
      </c>
      <c r="D19" s="35" t="s">
        <v>14</v>
      </c>
      <c r="E19" s="33" t="s">
        <v>29</v>
      </c>
      <c r="F19" s="32">
        <v>1</v>
      </c>
      <c r="G19" s="35" t="s">
        <v>10</v>
      </c>
      <c r="H19" s="35" t="s">
        <v>11</v>
      </c>
      <c r="I19" s="142">
        <v>1</v>
      </c>
      <c r="J19" s="175"/>
      <c r="K19" s="53">
        <f t="shared" si="0"/>
        <v>0</v>
      </c>
      <c r="L19" s="153"/>
    </row>
    <row r="20" spans="1:16" ht="18" customHeight="1" x14ac:dyDescent="0.15">
      <c r="A20" s="31"/>
      <c r="B20" s="26">
        <v>15</v>
      </c>
      <c r="C20" s="43" t="s">
        <v>30</v>
      </c>
      <c r="D20" s="44" t="s">
        <v>14</v>
      </c>
      <c r="E20" s="43" t="s">
        <v>31</v>
      </c>
      <c r="F20" s="45">
        <v>1</v>
      </c>
      <c r="G20" s="44" t="s">
        <v>10</v>
      </c>
      <c r="H20" s="44" t="s">
        <v>11</v>
      </c>
      <c r="I20" s="143">
        <v>92</v>
      </c>
      <c r="J20" s="176"/>
      <c r="K20" s="53">
        <f t="shared" si="0"/>
        <v>0</v>
      </c>
      <c r="L20" s="153"/>
    </row>
    <row r="21" spans="1:16" ht="18" customHeight="1" x14ac:dyDescent="0.15">
      <c r="A21" s="31"/>
      <c r="B21" s="26">
        <v>16</v>
      </c>
      <c r="C21" s="43" t="s">
        <v>184</v>
      </c>
      <c r="D21" s="44" t="s">
        <v>14</v>
      </c>
      <c r="E21" s="43" t="s">
        <v>185</v>
      </c>
      <c r="F21" s="45">
        <v>1</v>
      </c>
      <c r="G21" s="44" t="s">
        <v>10</v>
      </c>
      <c r="H21" s="44" t="s">
        <v>11</v>
      </c>
      <c r="I21" s="143">
        <v>28</v>
      </c>
      <c r="J21" s="176"/>
      <c r="K21" s="53">
        <f t="shared" si="0"/>
        <v>0</v>
      </c>
      <c r="L21" s="153"/>
    </row>
    <row r="22" spans="1:16" ht="18" customHeight="1" x14ac:dyDescent="0.15">
      <c r="A22" s="31"/>
      <c r="B22" s="26">
        <v>17</v>
      </c>
      <c r="C22" s="43" t="s">
        <v>186</v>
      </c>
      <c r="D22" s="44" t="s">
        <v>14</v>
      </c>
      <c r="E22" s="43" t="s">
        <v>187</v>
      </c>
      <c r="F22" s="45">
        <v>1</v>
      </c>
      <c r="G22" s="44" t="s">
        <v>10</v>
      </c>
      <c r="H22" s="44" t="s">
        <v>11</v>
      </c>
      <c r="I22" s="143">
        <v>1</v>
      </c>
      <c r="J22" s="176"/>
      <c r="K22" s="53">
        <f t="shared" si="0"/>
        <v>0</v>
      </c>
      <c r="L22" s="153"/>
    </row>
    <row r="23" spans="1:16" ht="18" customHeight="1" x14ac:dyDescent="0.15">
      <c r="A23" s="31"/>
      <c r="B23" s="26">
        <v>18</v>
      </c>
      <c r="C23" s="43" t="s">
        <v>188</v>
      </c>
      <c r="D23" s="44" t="s">
        <v>14</v>
      </c>
      <c r="E23" s="43" t="s">
        <v>189</v>
      </c>
      <c r="F23" s="45">
        <v>1</v>
      </c>
      <c r="G23" s="44" t="s">
        <v>10</v>
      </c>
      <c r="H23" s="44" t="s">
        <v>11</v>
      </c>
      <c r="I23" s="143">
        <v>1</v>
      </c>
      <c r="J23" s="176"/>
      <c r="K23" s="53">
        <f t="shared" si="0"/>
        <v>0</v>
      </c>
      <c r="L23" s="153"/>
    </row>
    <row r="24" spans="1:16" ht="18" customHeight="1" x14ac:dyDescent="0.15">
      <c r="A24" s="31"/>
      <c r="B24" s="26">
        <v>19</v>
      </c>
      <c r="C24" s="43" t="s">
        <v>190</v>
      </c>
      <c r="D24" s="44" t="s">
        <v>14</v>
      </c>
      <c r="E24" s="43" t="s">
        <v>191</v>
      </c>
      <c r="F24" s="45">
        <v>1</v>
      </c>
      <c r="G24" s="44" t="s">
        <v>10</v>
      </c>
      <c r="H24" s="44" t="s">
        <v>11</v>
      </c>
      <c r="I24" s="143">
        <v>1</v>
      </c>
      <c r="J24" s="176"/>
      <c r="K24" s="53">
        <f t="shared" si="0"/>
        <v>0</v>
      </c>
      <c r="L24" s="153"/>
    </row>
    <row r="25" spans="1:16" ht="18" customHeight="1" x14ac:dyDescent="0.15">
      <c r="A25" s="31"/>
      <c r="B25" s="26">
        <v>20</v>
      </c>
      <c r="C25" s="43" t="s">
        <v>192</v>
      </c>
      <c r="D25" s="44" t="s">
        <v>14</v>
      </c>
      <c r="E25" s="43" t="s">
        <v>193</v>
      </c>
      <c r="F25" s="45">
        <v>1</v>
      </c>
      <c r="G25" s="44" t="s">
        <v>10</v>
      </c>
      <c r="H25" s="44" t="s">
        <v>11</v>
      </c>
      <c r="I25" s="143">
        <v>1</v>
      </c>
      <c r="J25" s="176"/>
      <c r="K25" s="53">
        <f t="shared" si="0"/>
        <v>0</v>
      </c>
      <c r="L25" s="153"/>
    </row>
    <row r="26" spans="1:16" ht="18" customHeight="1" x14ac:dyDescent="0.15">
      <c r="A26" s="31"/>
      <c r="B26" s="26">
        <v>21</v>
      </c>
      <c r="C26" s="43" t="s">
        <v>194</v>
      </c>
      <c r="D26" s="44" t="s">
        <v>14</v>
      </c>
      <c r="E26" s="43" t="s">
        <v>195</v>
      </c>
      <c r="F26" s="45">
        <v>1</v>
      </c>
      <c r="G26" s="44" t="s">
        <v>10</v>
      </c>
      <c r="H26" s="44" t="s">
        <v>11</v>
      </c>
      <c r="I26" s="143">
        <v>11</v>
      </c>
      <c r="J26" s="176"/>
      <c r="K26" s="53">
        <f t="shared" si="0"/>
        <v>0</v>
      </c>
      <c r="L26" s="153"/>
    </row>
    <row r="27" spans="1:16" ht="18" customHeight="1" x14ac:dyDescent="0.15">
      <c r="A27" s="31"/>
      <c r="B27" s="26">
        <v>22</v>
      </c>
      <c r="C27" s="43" t="s">
        <v>196</v>
      </c>
      <c r="D27" s="44" t="s">
        <v>14</v>
      </c>
      <c r="E27" s="43" t="s">
        <v>197</v>
      </c>
      <c r="F27" s="45">
        <v>1</v>
      </c>
      <c r="G27" s="44" t="s">
        <v>10</v>
      </c>
      <c r="H27" s="44" t="s">
        <v>11</v>
      </c>
      <c r="I27" s="143">
        <v>11</v>
      </c>
      <c r="J27" s="176"/>
      <c r="K27" s="53">
        <f t="shared" si="0"/>
        <v>0</v>
      </c>
      <c r="L27" s="153"/>
    </row>
    <row r="28" spans="1:16" ht="18" customHeight="1" thickBot="1" x14ac:dyDescent="0.2">
      <c r="A28" s="36"/>
      <c r="B28" s="65">
        <v>23</v>
      </c>
      <c r="C28" s="38" t="s">
        <v>198</v>
      </c>
      <c r="D28" s="40" t="s">
        <v>14</v>
      </c>
      <c r="E28" s="38" t="s">
        <v>199</v>
      </c>
      <c r="F28" s="37">
        <v>1</v>
      </c>
      <c r="G28" s="40" t="s">
        <v>10</v>
      </c>
      <c r="H28" s="40" t="s">
        <v>11</v>
      </c>
      <c r="I28" s="144">
        <v>11</v>
      </c>
      <c r="J28" s="177"/>
      <c r="K28" s="55">
        <f t="shared" si="0"/>
        <v>0</v>
      </c>
      <c r="L28" s="168">
        <f>SUM(K10:K28)</f>
        <v>0</v>
      </c>
    </row>
    <row r="29" spans="1:16" ht="18" customHeight="1" thickBot="1" x14ac:dyDescent="0.2">
      <c r="A29" s="69" t="s">
        <v>255</v>
      </c>
      <c r="B29" s="70">
        <v>24</v>
      </c>
      <c r="C29" s="71" t="s">
        <v>256</v>
      </c>
      <c r="D29" s="73" t="s">
        <v>257</v>
      </c>
      <c r="E29" s="71" t="s">
        <v>232</v>
      </c>
      <c r="F29" s="70">
        <v>1</v>
      </c>
      <c r="G29" s="73" t="s">
        <v>32</v>
      </c>
      <c r="H29" s="73" t="s">
        <v>33</v>
      </c>
      <c r="I29" s="154">
        <v>42</v>
      </c>
      <c r="J29" s="183"/>
      <c r="K29" s="75">
        <f t="shared" si="0"/>
        <v>0</v>
      </c>
      <c r="L29" s="147">
        <f>SUM(K29:K29)</f>
        <v>0</v>
      </c>
      <c r="M29" s="30"/>
      <c r="N29" s="30"/>
      <c r="O29" s="30"/>
      <c r="P29" s="30"/>
    </row>
    <row r="30" spans="1:16" ht="18" customHeight="1" x14ac:dyDescent="0.15">
      <c r="A30" s="25" t="s">
        <v>258</v>
      </c>
      <c r="B30" s="29">
        <v>25</v>
      </c>
      <c r="C30" s="27" t="s">
        <v>34</v>
      </c>
      <c r="D30" s="28" t="s">
        <v>35</v>
      </c>
      <c r="E30" s="50" t="s">
        <v>259</v>
      </c>
      <c r="F30" s="29">
        <v>1</v>
      </c>
      <c r="G30" s="28" t="s">
        <v>10</v>
      </c>
      <c r="H30" s="28" t="s">
        <v>16</v>
      </c>
      <c r="I30" s="141">
        <v>14</v>
      </c>
      <c r="J30" s="221"/>
      <c r="K30" s="51">
        <f t="shared" si="0"/>
        <v>0</v>
      </c>
      <c r="L30" s="167"/>
    </row>
    <row r="31" spans="1:16" ht="18" customHeight="1" x14ac:dyDescent="0.15">
      <c r="A31" s="31"/>
      <c r="B31" s="26">
        <v>26</v>
      </c>
      <c r="C31" s="33" t="s">
        <v>36</v>
      </c>
      <c r="D31" s="34" t="s">
        <v>35</v>
      </c>
      <c r="E31" s="52" t="s">
        <v>37</v>
      </c>
      <c r="F31" s="32">
        <v>1</v>
      </c>
      <c r="G31" s="35" t="s">
        <v>10</v>
      </c>
      <c r="H31" s="35" t="s">
        <v>16</v>
      </c>
      <c r="I31" s="142">
        <v>5</v>
      </c>
      <c r="J31" s="222"/>
      <c r="K31" s="53">
        <f t="shared" si="0"/>
        <v>0</v>
      </c>
      <c r="L31" s="153"/>
    </row>
    <row r="32" spans="1:16" ht="18" customHeight="1" thickBot="1" x14ac:dyDescent="0.2">
      <c r="A32" s="36"/>
      <c r="B32" s="65">
        <v>27</v>
      </c>
      <c r="C32" s="38" t="s">
        <v>38</v>
      </c>
      <c r="D32" s="39" t="s">
        <v>35</v>
      </c>
      <c r="E32" s="54" t="s">
        <v>39</v>
      </c>
      <c r="F32" s="37">
        <v>1</v>
      </c>
      <c r="G32" s="40" t="s">
        <v>10</v>
      </c>
      <c r="H32" s="40" t="s">
        <v>16</v>
      </c>
      <c r="I32" s="144">
        <v>5</v>
      </c>
      <c r="J32" s="223"/>
      <c r="K32" s="55">
        <f t="shared" si="0"/>
        <v>0</v>
      </c>
      <c r="L32" s="168">
        <f>SUM(K30:K32)</f>
        <v>0</v>
      </c>
    </row>
    <row r="33" spans="1:16" ht="18" customHeight="1" x14ac:dyDescent="0.15">
      <c r="A33" s="25" t="s">
        <v>260</v>
      </c>
      <c r="B33" s="29">
        <v>28</v>
      </c>
      <c r="C33" s="27" t="s">
        <v>261</v>
      </c>
      <c r="D33" s="28" t="s">
        <v>40</v>
      </c>
      <c r="E33" s="27" t="s">
        <v>41</v>
      </c>
      <c r="F33" s="29">
        <v>1</v>
      </c>
      <c r="G33" s="28" t="s">
        <v>10</v>
      </c>
      <c r="H33" s="28" t="s">
        <v>11</v>
      </c>
      <c r="I33" s="141">
        <v>1</v>
      </c>
      <c r="J33" s="174"/>
      <c r="K33" s="51">
        <f t="shared" si="0"/>
        <v>0</v>
      </c>
      <c r="L33" s="167"/>
    </row>
    <row r="34" spans="1:16" ht="18" customHeight="1" x14ac:dyDescent="0.15">
      <c r="A34" s="56"/>
      <c r="B34" s="26">
        <v>29</v>
      </c>
      <c r="C34" s="33" t="s">
        <v>42</v>
      </c>
      <c r="D34" s="35" t="s">
        <v>40</v>
      </c>
      <c r="E34" s="33" t="s">
        <v>43</v>
      </c>
      <c r="F34" s="32">
        <v>1</v>
      </c>
      <c r="G34" s="35" t="s">
        <v>10</v>
      </c>
      <c r="H34" s="35" t="s">
        <v>11</v>
      </c>
      <c r="I34" s="142">
        <v>1</v>
      </c>
      <c r="J34" s="175"/>
      <c r="K34" s="53">
        <f t="shared" si="0"/>
        <v>0</v>
      </c>
      <c r="L34" s="153"/>
    </row>
    <row r="35" spans="1:16" ht="18" customHeight="1" x14ac:dyDescent="0.15">
      <c r="A35" s="56"/>
      <c r="B35" s="26">
        <v>30</v>
      </c>
      <c r="C35" s="33" t="s">
        <v>44</v>
      </c>
      <c r="D35" s="35" t="s">
        <v>40</v>
      </c>
      <c r="E35" s="33" t="s">
        <v>45</v>
      </c>
      <c r="F35" s="32">
        <v>1</v>
      </c>
      <c r="G35" s="35" t="s">
        <v>10</v>
      </c>
      <c r="H35" s="35" t="s">
        <v>16</v>
      </c>
      <c r="I35" s="142">
        <v>1</v>
      </c>
      <c r="J35" s="175"/>
      <c r="K35" s="53">
        <f t="shared" si="0"/>
        <v>0</v>
      </c>
      <c r="L35" s="153"/>
    </row>
    <row r="36" spans="1:16" ht="18" customHeight="1" x14ac:dyDescent="0.15">
      <c r="A36" s="56"/>
      <c r="B36" s="26">
        <v>31</v>
      </c>
      <c r="C36" s="43" t="s">
        <v>262</v>
      </c>
      <c r="D36" s="44" t="s">
        <v>40</v>
      </c>
      <c r="E36" s="43" t="s">
        <v>46</v>
      </c>
      <c r="F36" s="45">
        <v>1</v>
      </c>
      <c r="G36" s="44" t="s">
        <v>10</v>
      </c>
      <c r="H36" s="44" t="s">
        <v>11</v>
      </c>
      <c r="I36" s="143">
        <v>24</v>
      </c>
      <c r="J36" s="176"/>
      <c r="K36" s="53">
        <f t="shared" si="0"/>
        <v>0</v>
      </c>
      <c r="L36" s="153"/>
    </row>
    <row r="37" spans="1:16" ht="18" customHeight="1" thickBot="1" x14ac:dyDescent="0.2">
      <c r="A37" s="57"/>
      <c r="B37" s="65">
        <v>32</v>
      </c>
      <c r="C37" s="38" t="s">
        <v>200</v>
      </c>
      <c r="D37" s="40" t="s">
        <v>263</v>
      </c>
      <c r="E37" s="38" t="s">
        <v>201</v>
      </c>
      <c r="F37" s="37">
        <v>1</v>
      </c>
      <c r="G37" s="40" t="s">
        <v>10</v>
      </c>
      <c r="H37" s="40" t="s">
        <v>11</v>
      </c>
      <c r="I37" s="144">
        <v>1</v>
      </c>
      <c r="J37" s="177"/>
      <c r="K37" s="55">
        <f t="shared" si="0"/>
        <v>0</v>
      </c>
      <c r="L37" s="168">
        <f>SUM(K33:K37)</f>
        <v>0</v>
      </c>
    </row>
    <row r="38" spans="1:16" ht="18" customHeight="1" x14ac:dyDescent="0.15">
      <c r="A38" s="25" t="s">
        <v>264</v>
      </c>
      <c r="B38" s="29">
        <v>33</v>
      </c>
      <c r="C38" s="27" t="s">
        <v>48</v>
      </c>
      <c r="D38" s="197" t="s">
        <v>47</v>
      </c>
      <c r="E38" s="198" t="s">
        <v>49</v>
      </c>
      <c r="F38" s="199">
        <v>10</v>
      </c>
      <c r="G38" s="197" t="s">
        <v>10</v>
      </c>
      <c r="H38" s="197" t="s">
        <v>11</v>
      </c>
      <c r="I38" s="200">
        <v>1</v>
      </c>
      <c r="J38" s="201"/>
      <c r="K38" s="202">
        <f t="shared" si="0"/>
        <v>0</v>
      </c>
      <c r="L38" s="167"/>
    </row>
    <row r="39" spans="1:16" ht="18" customHeight="1" x14ac:dyDescent="0.15">
      <c r="A39" s="31"/>
      <c r="B39" s="26">
        <v>34</v>
      </c>
      <c r="C39" s="33" t="s">
        <v>50</v>
      </c>
      <c r="D39" s="59" t="s">
        <v>51</v>
      </c>
      <c r="E39" s="52" t="s">
        <v>52</v>
      </c>
      <c r="F39" s="32">
        <v>1</v>
      </c>
      <c r="G39" s="35" t="s">
        <v>53</v>
      </c>
      <c r="H39" s="35" t="s">
        <v>33</v>
      </c>
      <c r="I39" s="142">
        <v>11</v>
      </c>
      <c r="J39" s="176"/>
      <c r="K39" s="53">
        <f t="shared" si="0"/>
        <v>0</v>
      </c>
      <c r="L39" s="153"/>
    </row>
    <row r="40" spans="1:16" ht="18" customHeight="1" x14ac:dyDescent="0.15">
      <c r="A40" s="31"/>
      <c r="B40" s="26">
        <v>35</v>
      </c>
      <c r="C40" s="41" t="s">
        <v>54</v>
      </c>
      <c r="D40" s="60" t="s">
        <v>51</v>
      </c>
      <c r="E40" s="61" t="s">
        <v>55</v>
      </c>
      <c r="F40" s="26">
        <v>1</v>
      </c>
      <c r="G40" s="34" t="s">
        <v>53</v>
      </c>
      <c r="H40" s="34" t="s">
        <v>33</v>
      </c>
      <c r="I40" s="145">
        <v>50</v>
      </c>
      <c r="J40" s="178"/>
      <c r="K40" s="166">
        <f t="shared" si="0"/>
        <v>0</v>
      </c>
      <c r="L40" s="153"/>
    </row>
    <row r="41" spans="1:16" ht="18" customHeight="1" x14ac:dyDescent="0.15">
      <c r="A41" s="31"/>
      <c r="B41" s="26">
        <v>36</v>
      </c>
      <c r="C41" s="46" t="s">
        <v>56</v>
      </c>
      <c r="D41" s="148" t="s">
        <v>47</v>
      </c>
      <c r="E41" s="99" t="s">
        <v>57</v>
      </c>
      <c r="F41" s="48">
        <v>100</v>
      </c>
      <c r="G41" s="47" t="s">
        <v>10</v>
      </c>
      <c r="H41" s="47" t="s">
        <v>11</v>
      </c>
      <c r="I41" s="146">
        <v>37</v>
      </c>
      <c r="J41" s="178"/>
      <c r="K41" s="166">
        <f t="shared" si="0"/>
        <v>0</v>
      </c>
      <c r="L41" s="153"/>
    </row>
    <row r="42" spans="1:16" ht="18" customHeight="1" thickBot="1" x14ac:dyDescent="0.2">
      <c r="A42" s="36"/>
      <c r="B42" s="65">
        <v>37</v>
      </c>
      <c r="C42" s="38" t="s">
        <v>265</v>
      </c>
      <c r="D42" s="40" t="s">
        <v>47</v>
      </c>
      <c r="E42" s="54" t="s">
        <v>265</v>
      </c>
      <c r="F42" s="37">
        <v>1</v>
      </c>
      <c r="G42" s="40" t="s">
        <v>10</v>
      </c>
      <c r="H42" s="40" t="s">
        <v>11</v>
      </c>
      <c r="I42" s="144">
        <v>5</v>
      </c>
      <c r="J42" s="177"/>
      <c r="K42" s="55">
        <f t="shared" si="0"/>
        <v>0</v>
      </c>
      <c r="L42" s="168">
        <f>SUM(K38:K42)</f>
        <v>0</v>
      </c>
    </row>
    <row r="43" spans="1:16" ht="18" customHeight="1" x14ac:dyDescent="0.15">
      <c r="A43" s="25" t="s">
        <v>266</v>
      </c>
      <c r="B43" s="29">
        <v>38</v>
      </c>
      <c r="C43" s="198" t="s">
        <v>58</v>
      </c>
      <c r="D43" s="197" t="s">
        <v>59</v>
      </c>
      <c r="E43" s="198" t="s">
        <v>60</v>
      </c>
      <c r="F43" s="199">
        <v>1</v>
      </c>
      <c r="G43" s="197" t="s">
        <v>10</v>
      </c>
      <c r="H43" s="197" t="s">
        <v>11</v>
      </c>
      <c r="I43" s="200">
        <v>83</v>
      </c>
      <c r="J43" s="174"/>
      <c r="K43" s="51">
        <f t="shared" si="0"/>
        <v>0</v>
      </c>
      <c r="L43" s="167"/>
    </row>
    <row r="44" spans="1:16" ht="18" customHeight="1" x14ac:dyDescent="0.15">
      <c r="A44" s="31"/>
      <c r="B44" s="26">
        <v>39</v>
      </c>
      <c r="C44" s="43" t="s">
        <v>61</v>
      </c>
      <c r="D44" s="44" t="s">
        <v>59</v>
      </c>
      <c r="E44" s="43" t="s">
        <v>62</v>
      </c>
      <c r="F44" s="45">
        <v>1</v>
      </c>
      <c r="G44" s="44" t="s">
        <v>10</v>
      </c>
      <c r="H44" s="44" t="s">
        <v>11</v>
      </c>
      <c r="I44" s="143">
        <v>83</v>
      </c>
      <c r="J44" s="176"/>
      <c r="K44" s="58">
        <f t="shared" si="0"/>
        <v>0</v>
      </c>
      <c r="L44" s="153"/>
      <c r="M44" s="42"/>
      <c r="N44" s="42"/>
      <c r="O44" s="42"/>
      <c r="P44" s="42"/>
    </row>
    <row r="45" spans="1:16" s="63" customFormat="1" ht="18" customHeight="1" x14ac:dyDescent="0.15">
      <c r="A45" s="31"/>
      <c r="B45" s="26">
        <v>40</v>
      </c>
      <c r="C45" s="33" t="s">
        <v>267</v>
      </c>
      <c r="D45" s="44" t="s">
        <v>59</v>
      </c>
      <c r="E45" s="33" t="s">
        <v>268</v>
      </c>
      <c r="F45" s="32">
        <v>24</v>
      </c>
      <c r="G45" s="35" t="s">
        <v>10</v>
      </c>
      <c r="H45" s="35" t="s">
        <v>11</v>
      </c>
      <c r="I45" s="142">
        <v>65</v>
      </c>
      <c r="J45" s="175"/>
      <c r="K45" s="53">
        <f t="shared" si="0"/>
        <v>0</v>
      </c>
      <c r="L45" s="153"/>
    </row>
    <row r="46" spans="1:16" ht="18" customHeight="1" x14ac:dyDescent="0.15">
      <c r="A46" s="31"/>
      <c r="B46" s="26">
        <v>41</v>
      </c>
      <c r="C46" s="43" t="s">
        <v>63</v>
      </c>
      <c r="D46" s="44" t="s">
        <v>59</v>
      </c>
      <c r="E46" s="43" t="s">
        <v>64</v>
      </c>
      <c r="F46" s="45">
        <v>1</v>
      </c>
      <c r="G46" s="44" t="s">
        <v>10</v>
      </c>
      <c r="H46" s="44" t="s">
        <v>11</v>
      </c>
      <c r="I46" s="143">
        <v>2</v>
      </c>
      <c r="J46" s="176"/>
      <c r="K46" s="58">
        <f t="shared" si="0"/>
        <v>0</v>
      </c>
      <c r="L46" s="153"/>
      <c r="M46" s="42"/>
      <c r="N46" s="42"/>
      <c r="O46" s="42"/>
      <c r="P46" s="42"/>
    </row>
    <row r="47" spans="1:16" ht="18" customHeight="1" thickBot="1" x14ac:dyDescent="0.2">
      <c r="A47" s="36"/>
      <c r="B47" s="65">
        <v>42</v>
      </c>
      <c r="C47" s="38" t="s">
        <v>65</v>
      </c>
      <c r="D47" s="40" t="s">
        <v>59</v>
      </c>
      <c r="E47" s="38" t="s">
        <v>66</v>
      </c>
      <c r="F47" s="37">
        <v>1</v>
      </c>
      <c r="G47" s="40" t="s">
        <v>10</v>
      </c>
      <c r="H47" s="40" t="s">
        <v>11</v>
      </c>
      <c r="I47" s="144">
        <v>2</v>
      </c>
      <c r="J47" s="177"/>
      <c r="K47" s="55">
        <f t="shared" si="0"/>
        <v>0</v>
      </c>
      <c r="L47" s="168">
        <f>SUM(K43:K47)</f>
        <v>0</v>
      </c>
      <c r="M47" s="42"/>
      <c r="N47" s="42"/>
      <c r="O47" s="42"/>
      <c r="P47" s="42"/>
    </row>
    <row r="48" spans="1:16" ht="18" customHeight="1" x14ac:dyDescent="0.15">
      <c r="A48" s="25" t="s">
        <v>269</v>
      </c>
      <c r="B48" s="29">
        <v>43</v>
      </c>
      <c r="C48" s="27" t="s">
        <v>67</v>
      </c>
      <c r="D48" s="28" t="s">
        <v>68</v>
      </c>
      <c r="E48" s="50" t="s">
        <v>69</v>
      </c>
      <c r="F48" s="29">
        <v>1</v>
      </c>
      <c r="G48" s="28" t="s">
        <v>10</v>
      </c>
      <c r="H48" s="28" t="s">
        <v>11</v>
      </c>
      <c r="I48" s="149">
        <v>2</v>
      </c>
      <c r="J48" s="221"/>
      <c r="K48" s="51">
        <f t="shared" si="0"/>
        <v>0</v>
      </c>
      <c r="L48" s="167"/>
      <c r="M48" s="42"/>
      <c r="N48" s="42"/>
      <c r="O48" s="42"/>
      <c r="P48" s="42"/>
    </row>
    <row r="49" spans="1:16" ht="18" customHeight="1" x14ac:dyDescent="0.15">
      <c r="A49" s="31"/>
      <c r="B49" s="26">
        <v>44</v>
      </c>
      <c r="C49" s="33" t="s">
        <v>70</v>
      </c>
      <c r="D49" s="35" t="s">
        <v>68</v>
      </c>
      <c r="E49" s="52" t="s">
        <v>71</v>
      </c>
      <c r="F49" s="32">
        <v>1</v>
      </c>
      <c r="G49" s="35" t="s">
        <v>10</v>
      </c>
      <c r="H49" s="35" t="s">
        <v>11</v>
      </c>
      <c r="I49" s="150">
        <v>2</v>
      </c>
      <c r="J49" s="222"/>
      <c r="K49" s="53">
        <f t="shared" si="0"/>
        <v>0</v>
      </c>
      <c r="L49" s="153"/>
      <c r="M49" s="42"/>
      <c r="N49" s="42"/>
      <c r="O49" s="42"/>
      <c r="P49" s="42"/>
    </row>
    <row r="50" spans="1:16" ht="18" customHeight="1" thickBot="1" x14ac:dyDescent="0.2">
      <c r="A50" s="36"/>
      <c r="B50" s="65">
        <v>45</v>
      </c>
      <c r="C50" s="38" t="s">
        <v>72</v>
      </c>
      <c r="D50" s="40" t="s">
        <v>68</v>
      </c>
      <c r="E50" s="54" t="s">
        <v>73</v>
      </c>
      <c r="F50" s="37">
        <v>1</v>
      </c>
      <c r="G50" s="40" t="s">
        <v>10</v>
      </c>
      <c r="H50" s="40" t="s">
        <v>11</v>
      </c>
      <c r="I50" s="203">
        <v>1</v>
      </c>
      <c r="J50" s="223"/>
      <c r="K50" s="55">
        <f t="shared" si="0"/>
        <v>0</v>
      </c>
      <c r="L50" s="168">
        <f>SUM(K48:K50)</f>
        <v>0</v>
      </c>
      <c r="M50" s="42"/>
      <c r="N50" s="42"/>
      <c r="O50" s="42"/>
      <c r="P50" s="42"/>
    </row>
    <row r="51" spans="1:16" ht="18" customHeight="1" x14ac:dyDescent="0.15">
      <c r="A51" s="25" t="s">
        <v>270</v>
      </c>
      <c r="B51" s="29">
        <v>46</v>
      </c>
      <c r="C51" s="27" t="s">
        <v>74</v>
      </c>
      <c r="D51" s="28" t="s">
        <v>271</v>
      </c>
      <c r="E51" s="27" t="s">
        <v>272</v>
      </c>
      <c r="F51" s="29">
        <v>1</v>
      </c>
      <c r="G51" s="28" t="s">
        <v>10</v>
      </c>
      <c r="H51" s="28" t="s">
        <v>11</v>
      </c>
      <c r="I51" s="141">
        <v>5</v>
      </c>
      <c r="J51" s="174"/>
      <c r="K51" s="51">
        <f t="shared" si="0"/>
        <v>0</v>
      </c>
      <c r="L51" s="167"/>
      <c r="M51" s="42"/>
      <c r="N51" s="42"/>
      <c r="O51" s="42"/>
      <c r="P51" s="42"/>
    </row>
    <row r="52" spans="1:16" ht="18" customHeight="1" x14ac:dyDescent="0.15">
      <c r="A52" s="31"/>
      <c r="B52" s="26">
        <v>47</v>
      </c>
      <c r="C52" s="33" t="s">
        <v>273</v>
      </c>
      <c r="D52" s="35" t="s">
        <v>202</v>
      </c>
      <c r="E52" s="33" t="s">
        <v>274</v>
      </c>
      <c r="F52" s="32">
        <v>1</v>
      </c>
      <c r="G52" s="35" t="s">
        <v>10</v>
      </c>
      <c r="H52" s="35" t="s">
        <v>11</v>
      </c>
      <c r="I52" s="142">
        <v>1</v>
      </c>
      <c r="J52" s="175"/>
      <c r="K52" s="53">
        <f t="shared" si="0"/>
        <v>0</v>
      </c>
      <c r="L52" s="153"/>
      <c r="M52" s="42"/>
      <c r="N52" s="42"/>
      <c r="O52" s="42"/>
      <c r="P52" s="42"/>
    </row>
    <row r="53" spans="1:16" ht="18" customHeight="1" thickBot="1" x14ac:dyDescent="0.2">
      <c r="A53" s="36"/>
      <c r="B53" s="65">
        <v>48</v>
      </c>
      <c r="C53" s="64" t="s">
        <v>275</v>
      </c>
      <c r="D53" s="39" t="s">
        <v>202</v>
      </c>
      <c r="E53" s="64" t="s">
        <v>276</v>
      </c>
      <c r="F53" s="65">
        <v>1</v>
      </c>
      <c r="G53" s="39" t="s">
        <v>10</v>
      </c>
      <c r="H53" s="39" t="s">
        <v>11</v>
      </c>
      <c r="I53" s="151">
        <v>1</v>
      </c>
      <c r="J53" s="179"/>
      <c r="K53" s="62">
        <f t="shared" si="0"/>
        <v>0</v>
      </c>
      <c r="L53" s="168">
        <f>SUM(K51:K53)</f>
        <v>0</v>
      </c>
      <c r="M53" s="42"/>
      <c r="N53" s="42"/>
      <c r="O53" s="42"/>
      <c r="P53" s="42"/>
    </row>
    <row r="54" spans="1:16" ht="18" customHeight="1" x14ac:dyDescent="0.15">
      <c r="A54" s="25" t="s">
        <v>277</v>
      </c>
      <c r="B54" s="29">
        <v>49</v>
      </c>
      <c r="C54" s="27" t="s">
        <v>75</v>
      </c>
      <c r="D54" s="204" t="s">
        <v>76</v>
      </c>
      <c r="E54" s="27" t="s">
        <v>77</v>
      </c>
      <c r="F54" s="29">
        <v>1</v>
      </c>
      <c r="G54" s="28" t="s">
        <v>10</v>
      </c>
      <c r="H54" s="28" t="s">
        <v>11</v>
      </c>
      <c r="I54" s="141">
        <v>50</v>
      </c>
      <c r="J54" s="174"/>
      <c r="K54" s="51">
        <f t="shared" si="0"/>
        <v>0</v>
      </c>
      <c r="L54" s="167"/>
    </row>
    <row r="55" spans="1:16" ht="18" customHeight="1" x14ac:dyDescent="0.15">
      <c r="A55" s="31"/>
      <c r="B55" s="26">
        <v>50</v>
      </c>
      <c r="C55" s="33" t="s">
        <v>78</v>
      </c>
      <c r="D55" s="66" t="s">
        <v>76</v>
      </c>
      <c r="E55" s="33" t="s">
        <v>79</v>
      </c>
      <c r="F55" s="32">
        <v>1</v>
      </c>
      <c r="G55" s="35" t="s">
        <v>10</v>
      </c>
      <c r="H55" s="35" t="s">
        <v>11</v>
      </c>
      <c r="I55" s="142">
        <v>50</v>
      </c>
      <c r="J55" s="175"/>
      <c r="K55" s="53">
        <f t="shared" si="0"/>
        <v>0</v>
      </c>
      <c r="L55" s="153"/>
      <c r="M55" s="42"/>
      <c r="N55" s="42"/>
      <c r="O55" s="42"/>
      <c r="P55" s="42"/>
    </row>
    <row r="56" spans="1:16" ht="18" customHeight="1" x14ac:dyDescent="0.15">
      <c r="A56" s="31"/>
      <c r="B56" s="26">
        <v>51</v>
      </c>
      <c r="C56" s="43" t="s">
        <v>80</v>
      </c>
      <c r="D56" s="66" t="s">
        <v>76</v>
      </c>
      <c r="E56" s="43" t="s">
        <v>81</v>
      </c>
      <c r="F56" s="45">
        <v>1</v>
      </c>
      <c r="G56" s="44" t="s">
        <v>10</v>
      </c>
      <c r="H56" s="44" t="s">
        <v>11</v>
      </c>
      <c r="I56" s="143">
        <v>50</v>
      </c>
      <c r="J56" s="176"/>
      <c r="K56" s="58">
        <f t="shared" si="0"/>
        <v>0</v>
      </c>
      <c r="L56" s="153"/>
      <c r="M56" s="42"/>
      <c r="N56" s="42"/>
      <c r="O56" s="42"/>
      <c r="P56" s="42"/>
    </row>
    <row r="57" spans="1:16" ht="18" customHeight="1" x14ac:dyDescent="0.15">
      <c r="A57" s="31"/>
      <c r="B57" s="26">
        <v>52</v>
      </c>
      <c r="C57" s="33" t="s">
        <v>82</v>
      </c>
      <c r="D57" s="67" t="s">
        <v>76</v>
      </c>
      <c r="E57" s="33" t="s">
        <v>278</v>
      </c>
      <c r="F57" s="45">
        <v>1</v>
      </c>
      <c r="G57" s="44" t="s">
        <v>10</v>
      </c>
      <c r="H57" s="44" t="s">
        <v>11</v>
      </c>
      <c r="I57" s="142">
        <v>50</v>
      </c>
      <c r="J57" s="176"/>
      <c r="K57" s="58">
        <f t="shared" si="0"/>
        <v>0</v>
      </c>
      <c r="L57" s="153"/>
      <c r="M57" s="42"/>
      <c r="N57" s="42"/>
      <c r="O57" s="42"/>
      <c r="P57" s="42"/>
    </row>
    <row r="58" spans="1:16" ht="18" customHeight="1" x14ac:dyDescent="0.15">
      <c r="A58" s="31"/>
      <c r="B58" s="26">
        <v>53</v>
      </c>
      <c r="C58" s="33" t="s">
        <v>83</v>
      </c>
      <c r="D58" s="67" t="s">
        <v>76</v>
      </c>
      <c r="E58" s="52" t="s">
        <v>84</v>
      </c>
      <c r="F58" s="32">
        <v>1</v>
      </c>
      <c r="G58" s="35" t="s">
        <v>10</v>
      </c>
      <c r="H58" s="35" t="s">
        <v>11</v>
      </c>
      <c r="I58" s="142">
        <v>33</v>
      </c>
      <c r="J58" s="180"/>
      <c r="K58" s="53">
        <f t="shared" si="0"/>
        <v>0</v>
      </c>
      <c r="L58" s="153"/>
    </row>
    <row r="59" spans="1:16" ht="18" customHeight="1" x14ac:dyDescent="0.15">
      <c r="A59" s="31"/>
      <c r="B59" s="26">
        <v>54</v>
      </c>
      <c r="C59" s="33" t="s">
        <v>85</v>
      </c>
      <c r="D59" s="67" t="s">
        <v>76</v>
      </c>
      <c r="E59" s="52" t="s">
        <v>86</v>
      </c>
      <c r="F59" s="32">
        <v>1</v>
      </c>
      <c r="G59" s="35" t="s">
        <v>53</v>
      </c>
      <c r="H59" s="35" t="s">
        <v>33</v>
      </c>
      <c r="I59" s="142">
        <v>4</v>
      </c>
      <c r="J59" s="180"/>
      <c r="K59" s="53">
        <f t="shared" si="0"/>
        <v>0</v>
      </c>
      <c r="L59" s="153"/>
    </row>
    <row r="60" spans="1:16" ht="18" customHeight="1" x14ac:dyDescent="0.15">
      <c r="A60" s="31"/>
      <c r="B60" s="26">
        <v>55</v>
      </c>
      <c r="C60" s="33" t="s">
        <v>87</v>
      </c>
      <c r="D60" s="67" t="s">
        <v>76</v>
      </c>
      <c r="E60" s="33" t="s">
        <v>88</v>
      </c>
      <c r="F60" s="32">
        <v>1</v>
      </c>
      <c r="G60" s="35" t="s">
        <v>10</v>
      </c>
      <c r="H60" s="35" t="s">
        <v>11</v>
      </c>
      <c r="I60" s="142">
        <v>5</v>
      </c>
      <c r="J60" s="175"/>
      <c r="K60" s="53">
        <f t="shared" si="0"/>
        <v>0</v>
      </c>
      <c r="L60" s="153"/>
      <c r="M60" s="42"/>
      <c r="N60" s="42"/>
      <c r="O60" s="42"/>
      <c r="P60" s="42"/>
    </row>
    <row r="61" spans="1:16" ht="18" customHeight="1" x14ac:dyDescent="0.15">
      <c r="A61" s="31"/>
      <c r="B61" s="26">
        <v>56</v>
      </c>
      <c r="C61" s="33" t="s">
        <v>279</v>
      </c>
      <c r="D61" s="67" t="s">
        <v>76</v>
      </c>
      <c r="E61" s="33" t="s">
        <v>280</v>
      </c>
      <c r="F61" s="45">
        <v>1</v>
      </c>
      <c r="G61" s="44" t="s">
        <v>10</v>
      </c>
      <c r="H61" s="44" t="s">
        <v>11</v>
      </c>
      <c r="I61" s="142">
        <v>5</v>
      </c>
      <c r="J61" s="224"/>
      <c r="K61" s="58">
        <f t="shared" si="0"/>
        <v>0</v>
      </c>
      <c r="L61" s="153"/>
      <c r="M61" s="42"/>
      <c r="N61" s="42"/>
      <c r="O61" s="42"/>
      <c r="P61" s="42"/>
    </row>
    <row r="62" spans="1:16" ht="18" customHeight="1" x14ac:dyDescent="0.15">
      <c r="A62" s="31"/>
      <c r="B62" s="26">
        <v>57</v>
      </c>
      <c r="C62" s="33" t="s">
        <v>89</v>
      </c>
      <c r="D62" s="67" t="s">
        <v>76</v>
      </c>
      <c r="E62" s="33" t="s">
        <v>90</v>
      </c>
      <c r="F62" s="45">
        <v>1</v>
      </c>
      <c r="G62" s="44" t="s">
        <v>10</v>
      </c>
      <c r="H62" s="44" t="s">
        <v>11</v>
      </c>
      <c r="I62" s="142">
        <v>1</v>
      </c>
      <c r="J62" s="224"/>
      <c r="K62" s="58">
        <f t="shared" si="0"/>
        <v>0</v>
      </c>
      <c r="L62" s="153"/>
      <c r="M62" s="42"/>
      <c r="N62" s="42"/>
      <c r="O62" s="42"/>
      <c r="P62" s="42"/>
    </row>
    <row r="63" spans="1:16" ht="18" customHeight="1" x14ac:dyDescent="0.15">
      <c r="A63" s="31"/>
      <c r="B63" s="26">
        <v>58</v>
      </c>
      <c r="C63" s="33" t="s">
        <v>91</v>
      </c>
      <c r="D63" s="67" t="s">
        <v>76</v>
      </c>
      <c r="E63" s="33" t="s">
        <v>92</v>
      </c>
      <c r="F63" s="45">
        <v>1</v>
      </c>
      <c r="G63" s="44" t="s">
        <v>10</v>
      </c>
      <c r="H63" s="44" t="s">
        <v>11</v>
      </c>
      <c r="I63" s="142">
        <v>55</v>
      </c>
      <c r="J63" s="224"/>
      <c r="K63" s="58">
        <f t="shared" si="0"/>
        <v>0</v>
      </c>
      <c r="L63" s="153"/>
      <c r="M63" s="42"/>
      <c r="N63" s="42"/>
      <c r="O63" s="42"/>
      <c r="P63" s="42"/>
    </row>
    <row r="64" spans="1:16" ht="18" customHeight="1" x14ac:dyDescent="0.15">
      <c r="A64" s="31"/>
      <c r="B64" s="26">
        <v>59</v>
      </c>
      <c r="C64" s="43" t="s">
        <v>93</v>
      </c>
      <c r="D64" s="152" t="s">
        <v>281</v>
      </c>
      <c r="E64" s="43" t="s">
        <v>94</v>
      </c>
      <c r="F64" s="45">
        <v>1</v>
      </c>
      <c r="G64" s="44" t="s">
        <v>10</v>
      </c>
      <c r="H64" s="44" t="s">
        <v>11</v>
      </c>
      <c r="I64" s="143">
        <v>10</v>
      </c>
      <c r="J64" s="224"/>
      <c r="K64" s="58">
        <f t="shared" si="0"/>
        <v>0</v>
      </c>
      <c r="L64" s="153"/>
      <c r="M64" s="42"/>
      <c r="N64" s="42"/>
      <c r="O64" s="42"/>
      <c r="P64" s="42"/>
    </row>
    <row r="65" spans="1:16" ht="18" customHeight="1" thickBot="1" x14ac:dyDescent="0.2">
      <c r="A65" s="36"/>
      <c r="B65" s="65">
        <v>60</v>
      </c>
      <c r="C65" s="38" t="s">
        <v>282</v>
      </c>
      <c r="D65" s="68" t="s">
        <v>283</v>
      </c>
      <c r="E65" s="38" t="s">
        <v>284</v>
      </c>
      <c r="F65" s="37">
        <v>1</v>
      </c>
      <c r="G65" s="40" t="s">
        <v>10</v>
      </c>
      <c r="H65" s="40" t="s">
        <v>11</v>
      </c>
      <c r="I65" s="144">
        <v>3</v>
      </c>
      <c r="J65" s="223"/>
      <c r="K65" s="55">
        <f t="shared" si="0"/>
        <v>0</v>
      </c>
      <c r="L65" s="168">
        <f>SUM(K54:K65)</f>
        <v>0</v>
      </c>
      <c r="M65" s="42"/>
      <c r="N65" s="42"/>
      <c r="O65" s="42"/>
      <c r="P65" s="42"/>
    </row>
    <row r="66" spans="1:16" ht="18" customHeight="1" thickBot="1" x14ac:dyDescent="0.2">
      <c r="A66" s="69" t="s">
        <v>285</v>
      </c>
      <c r="B66" s="70">
        <v>61</v>
      </c>
      <c r="C66" s="71" t="s">
        <v>286</v>
      </c>
      <c r="D66" s="191" t="s">
        <v>287</v>
      </c>
      <c r="E66" s="72" t="s">
        <v>288</v>
      </c>
      <c r="F66" s="70">
        <v>1</v>
      </c>
      <c r="G66" s="73" t="s">
        <v>10</v>
      </c>
      <c r="H66" s="73" t="s">
        <v>11</v>
      </c>
      <c r="I66" s="154">
        <v>23</v>
      </c>
      <c r="J66" s="205"/>
      <c r="K66" s="75">
        <f t="shared" si="0"/>
        <v>0</v>
      </c>
      <c r="L66" s="147">
        <f>SUM(K66:K66)</f>
        <v>0</v>
      </c>
    </row>
    <row r="67" spans="1:16" ht="18" customHeight="1" x14ac:dyDescent="0.15">
      <c r="A67" s="25" t="s">
        <v>289</v>
      </c>
      <c r="B67" s="29">
        <v>62</v>
      </c>
      <c r="C67" s="27" t="s">
        <v>95</v>
      </c>
      <c r="D67" s="28" t="s">
        <v>290</v>
      </c>
      <c r="E67" s="27" t="s">
        <v>96</v>
      </c>
      <c r="F67" s="29">
        <v>1</v>
      </c>
      <c r="G67" s="28" t="s">
        <v>10</v>
      </c>
      <c r="H67" s="28" t="s">
        <v>11</v>
      </c>
      <c r="I67" s="141">
        <v>3</v>
      </c>
      <c r="J67" s="221"/>
      <c r="K67" s="51">
        <f t="shared" si="0"/>
        <v>0</v>
      </c>
      <c r="L67" s="167"/>
    </row>
    <row r="68" spans="1:16" ht="18" customHeight="1" thickBot="1" x14ac:dyDescent="0.2">
      <c r="A68" s="36"/>
      <c r="B68" s="65">
        <v>63</v>
      </c>
      <c r="C68" s="38" t="s">
        <v>97</v>
      </c>
      <c r="D68" s="40" t="s">
        <v>290</v>
      </c>
      <c r="E68" s="38" t="s">
        <v>98</v>
      </c>
      <c r="F68" s="37">
        <v>1</v>
      </c>
      <c r="G68" s="40" t="s">
        <v>10</v>
      </c>
      <c r="H68" s="40" t="s">
        <v>11</v>
      </c>
      <c r="I68" s="144">
        <v>2</v>
      </c>
      <c r="J68" s="223"/>
      <c r="K68" s="55">
        <f t="shared" si="0"/>
        <v>0</v>
      </c>
      <c r="L68" s="168">
        <f>SUM(K67:K68)</f>
        <v>0</v>
      </c>
    </row>
    <row r="69" spans="1:16" ht="18" customHeight="1" thickBot="1" x14ac:dyDescent="0.2">
      <c r="A69" s="69" t="s">
        <v>291</v>
      </c>
      <c r="B69" s="70">
        <v>64</v>
      </c>
      <c r="C69" s="71" t="s">
        <v>99</v>
      </c>
      <c r="D69" s="73" t="s">
        <v>100</v>
      </c>
      <c r="E69" s="72" t="s">
        <v>101</v>
      </c>
      <c r="F69" s="70">
        <v>1</v>
      </c>
      <c r="G69" s="73" t="s">
        <v>10</v>
      </c>
      <c r="H69" s="73" t="s">
        <v>11</v>
      </c>
      <c r="I69" s="154">
        <v>10</v>
      </c>
      <c r="J69" s="225"/>
      <c r="K69" s="75">
        <f t="shared" si="0"/>
        <v>0</v>
      </c>
      <c r="L69" s="147">
        <f>K69</f>
        <v>0</v>
      </c>
    </row>
    <row r="70" spans="1:16" ht="18" customHeight="1" x14ac:dyDescent="0.15">
      <c r="A70" s="25" t="s">
        <v>292</v>
      </c>
      <c r="B70" s="29">
        <v>65</v>
      </c>
      <c r="C70" s="96" t="s">
        <v>293</v>
      </c>
      <c r="D70" s="97" t="s">
        <v>103</v>
      </c>
      <c r="E70" s="98" t="s">
        <v>233</v>
      </c>
      <c r="F70" s="206">
        <v>1</v>
      </c>
      <c r="G70" s="97" t="s">
        <v>10</v>
      </c>
      <c r="H70" s="97" t="s">
        <v>11</v>
      </c>
      <c r="I70" s="149">
        <v>22</v>
      </c>
      <c r="J70" s="226"/>
      <c r="K70" s="174">
        <f t="shared" ref="K70:K130" si="1">I70*J70</f>
        <v>0</v>
      </c>
      <c r="L70" s="167"/>
    </row>
    <row r="71" spans="1:16" ht="18" customHeight="1" x14ac:dyDescent="0.15">
      <c r="A71" s="31"/>
      <c r="B71" s="26">
        <v>66</v>
      </c>
      <c r="C71" s="41" t="s">
        <v>102</v>
      </c>
      <c r="D71" s="34" t="s">
        <v>103</v>
      </c>
      <c r="E71" s="61" t="s">
        <v>104</v>
      </c>
      <c r="F71" s="26">
        <v>1</v>
      </c>
      <c r="G71" s="34" t="s">
        <v>10</v>
      </c>
      <c r="H71" s="34" t="s">
        <v>11</v>
      </c>
      <c r="I71" s="145">
        <v>4</v>
      </c>
      <c r="J71" s="227"/>
      <c r="K71" s="49">
        <f t="shared" si="1"/>
        <v>0</v>
      </c>
      <c r="L71" s="153"/>
    </row>
    <row r="72" spans="1:16" ht="18" customHeight="1" thickBot="1" x14ac:dyDescent="0.2">
      <c r="A72" s="57"/>
      <c r="B72" s="65">
        <v>67</v>
      </c>
      <c r="C72" s="38" t="s">
        <v>105</v>
      </c>
      <c r="D72" s="40" t="s">
        <v>103</v>
      </c>
      <c r="E72" s="54" t="s">
        <v>106</v>
      </c>
      <c r="F72" s="37">
        <v>1</v>
      </c>
      <c r="G72" s="40" t="s">
        <v>10</v>
      </c>
      <c r="H72" s="40" t="s">
        <v>11</v>
      </c>
      <c r="I72" s="144">
        <v>19</v>
      </c>
      <c r="J72" s="228"/>
      <c r="K72" s="55">
        <f t="shared" si="1"/>
        <v>0</v>
      </c>
      <c r="L72" s="168">
        <f>SUM(K70:K72)</f>
        <v>0</v>
      </c>
    </row>
    <row r="73" spans="1:16" ht="18" customHeight="1" thickBot="1" x14ac:dyDescent="0.2">
      <c r="A73" s="76" t="s">
        <v>294</v>
      </c>
      <c r="B73" s="70">
        <v>68</v>
      </c>
      <c r="C73" s="71" t="s">
        <v>295</v>
      </c>
      <c r="D73" s="73" t="s">
        <v>107</v>
      </c>
      <c r="E73" s="72" t="s">
        <v>296</v>
      </c>
      <c r="F73" s="70">
        <v>1</v>
      </c>
      <c r="G73" s="73" t="s">
        <v>10</v>
      </c>
      <c r="H73" s="73" t="s">
        <v>11</v>
      </c>
      <c r="I73" s="154">
        <v>1</v>
      </c>
      <c r="J73" s="225"/>
      <c r="K73" s="75">
        <f t="shared" si="1"/>
        <v>0</v>
      </c>
      <c r="L73" s="147">
        <f>K73</f>
        <v>0</v>
      </c>
    </row>
    <row r="74" spans="1:16" s="77" customFormat="1" ht="18" customHeight="1" x14ac:dyDescent="0.15">
      <c r="A74" s="25" t="s">
        <v>297</v>
      </c>
      <c r="B74" s="29">
        <v>69</v>
      </c>
      <c r="C74" s="27" t="s">
        <v>108</v>
      </c>
      <c r="D74" s="28" t="s">
        <v>109</v>
      </c>
      <c r="E74" s="27" t="s">
        <v>110</v>
      </c>
      <c r="F74" s="29">
        <v>1</v>
      </c>
      <c r="G74" s="28" t="s">
        <v>10</v>
      </c>
      <c r="H74" s="28" t="s">
        <v>11</v>
      </c>
      <c r="I74" s="141">
        <v>92</v>
      </c>
      <c r="J74" s="221"/>
      <c r="K74" s="51">
        <f t="shared" si="1"/>
        <v>0</v>
      </c>
      <c r="L74" s="167"/>
      <c r="M74" s="63"/>
      <c r="N74" s="63"/>
      <c r="O74" s="63"/>
      <c r="P74" s="63"/>
    </row>
    <row r="75" spans="1:16" s="77" customFormat="1" ht="18" customHeight="1" x14ac:dyDescent="0.15">
      <c r="A75" s="56"/>
      <c r="B75" s="26">
        <v>70</v>
      </c>
      <c r="C75" s="33" t="s">
        <v>111</v>
      </c>
      <c r="D75" s="35" t="s">
        <v>109</v>
      </c>
      <c r="E75" s="33" t="s">
        <v>112</v>
      </c>
      <c r="F75" s="32">
        <v>1</v>
      </c>
      <c r="G75" s="35" t="s">
        <v>10</v>
      </c>
      <c r="H75" s="35" t="s">
        <v>11</v>
      </c>
      <c r="I75" s="142">
        <v>11</v>
      </c>
      <c r="J75" s="222"/>
      <c r="K75" s="53">
        <f t="shared" si="1"/>
        <v>0</v>
      </c>
      <c r="L75" s="153"/>
      <c r="M75" s="63"/>
      <c r="N75" s="63"/>
      <c r="O75" s="63"/>
      <c r="P75" s="63"/>
    </row>
    <row r="76" spans="1:16" s="77" customFormat="1" ht="18" customHeight="1" thickBot="1" x14ac:dyDescent="0.2">
      <c r="A76" s="57" t="s">
        <v>113</v>
      </c>
      <c r="B76" s="65">
        <v>71</v>
      </c>
      <c r="C76" s="38" t="s">
        <v>114</v>
      </c>
      <c r="D76" s="40" t="s">
        <v>109</v>
      </c>
      <c r="E76" s="38" t="s">
        <v>115</v>
      </c>
      <c r="F76" s="37">
        <v>1</v>
      </c>
      <c r="G76" s="40" t="s">
        <v>10</v>
      </c>
      <c r="H76" s="40" t="s">
        <v>11</v>
      </c>
      <c r="I76" s="144">
        <v>5</v>
      </c>
      <c r="J76" s="223"/>
      <c r="K76" s="55">
        <f t="shared" si="1"/>
        <v>0</v>
      </c>
      <c r="L76" s="168">
        <f>SUM(K74:K76)</f>
        <v>0</v>
      </c>
      <c r="M76" s="63"/>
      <c r="N76" s="63"/>
      <c r="O76" s="63"/>
      <c r="P76" s="63"/>
    </row>
    <row r="77" spans="1:16" s="63" customFormat="1" ht="18" customHeight="1" x14ac:dyDescent="0.15">
      <c r="A77" s="207" t="s">
        <v>298</v>
      </c>
      <c r="B77" s="29">
        <v>72</v>
      </c>
      <c r="C77" s="27" t="s">
        <v>299</v>
      </c>
      <c r="D77" s="28" t="s">
        <v>109</v>
      </c>
      <c r="E77" s="50" t="s">
        <v>300</v>
      </c>
      <c r="F77" s="29">
        <v>1</v>
      </c>
      <c r="G77" s="28" t="s">
        <v>10</v>
      </c>
      <c r="H77" s="28" t="s">
        <v>11</v>
      </c>
      <c r="I77" s="149">
        <v>1</v>
      </c>
      <c r="J77" s="221"/>
      <c r="K77" s="51">
        <f t="shared" si="1"/>
        <v>0</v>
      </c>
      <c r="L77" s="167"/>
    </row>
    <row r="78" spans="1:16" s="63" customFormat="1" ht="18" customHeight="1" thickBot="1" x14ac:dyDescent="0.2">
      <c r="A78" s="79"/>
      <c r="B78" s="65">
        <v>73</v>
      </c>
      <c r="C78" s="38" t="s">
        <v>301</v>
      </c>
      <c r="D78" s="40" t="s">
        <v>109</v>
      </c>
      <c r="E78" s="54" t="s">
        <v>302</v>
      </c>
      <c r="F78" s="37">
        <v>6</v>
      </c>
      <c r="G78" s="40" t="s">
        <v>10</v>
      </c>
      <c r="H78" s="40" t="s">
        <v>11</v>
      </c>
      <c r="I78" s="203">
        <v>33</v>
      </c>
      <c r="J78" s="223"/>
      <c r="K78" s="55">
        <f t="shared" si="1"/>
        <v>0</v>
      </c>
      <c r="L78" s="168">
        <f>SUM(K77:K78)</f>
        <v>0</v>
      </c>
    </row>
    <row r="79" spans="1:16" s="63" customFormat="1" ht="18" customHeight="1" x14ac:dyDescent="0.15">
      <c r="A79" s="25" t="s">
        <v>303</v>
      </c>
      <c r="B79" s="29">
        <v>74</v>
      </c>
      <c r="C79" s="81" t="s">
        <v>117</v>
      </c>
      <c r="D79" s="82" t="s">
        <v>118</v>
      </c>
      <c r="E79" s="50" t="s">
        <v>203</v>
      </c>
      <c r="F79" s="29">
        <v>1</v>
      </c>
      <c r="G79" s="28" t="s">
        <v>116</v>
      </c>
      <c r="H79" s="28" t="s">
        <v>304</v>
      </c>
      <c r="I79" s="141">
        <v>1</v>
      </c>
      <c r="J79" s="182"/>
      <c r="K79" s="51">
        <f t="shared" si="1"/>
        <v>0</v>
      </c>
      <c r="L79" s="167"/>
    </row>
    <row r="80" spans="1:16" ht="18" customHeight="1" thickBot="1" x14ac:dyDescent="0.2">
      <c r="A80" s="36"/>
      <c r="B80" s="65">
        <v>75</v>
      </c>
      <c r="C80" s="64" t="s">
        <v>204</v>
      </c>
      <c r="D80" s="83" t="s">
        <v>118</v>
      </c>
      <c r="E80" s="84" t="s">
        <v>205</v>
      </c>
      <c r="F80" s="65">
        <v>20</v>
      </c>
      <c r="G80" s="39" t="s">
        <v>119</v>
      </c>
      <c r="H80" s="39" t="s">
        <v>33</v>
      </c>
      <c r="I80" s="151">
        <v>4</v>
      </c>
      <c r="J80" s="181"/>
      <c r="K80" s="62">
        <f t="shared" si="1"/>
        <v>0</v>
      </c>
      <c r="L80" s="168">
        <f>SUM(K79:K80)</f>
        <v>0</v>
      </c>
    </row>
    <row r="81" spans="1:12" ht="18" customHeight="1" x14ac:dyDescent="0.15">
      <c r="A81" s="25" t="s">
        <v>305</v>
      </c>
      <c r="B81" s="29">
        <v>76</v>
      </c>
      <c r="C81" s="27" t="s">
        <v>120</v>
      </c>
      <c r="D81" s="28" t="s">
        <v>118</v>
      </c>
      <c r="E81" s="50" t="s">
        <v>245</v>
      </c>
      <c r="F81" s="29">
        <v>1</v>
      </c>
      <c r="G81" s="28" t="s">
        <v>206</v>
      </c>
      <c r="H81" s="28" t="s">
        <v>33</v>
      </c>
      <c r="I81" s="141">
        <v>4</v>
      </c>
      <c r="J81" s="174"/>
      <c r="K81" s="51">
        <f t="shared" si="1"/>
        <v>0</v>
      </c>
      <c r="L81" s="169"/>
    </row>
    <row r="82" spans="1:12" ht="18" customHeight="1" x14ac:dyDescent="0.15">
      <c r="A82" s="78"/>
      <c r="B82" s="26">
        <v>77</v>
      </c>
      <c r="C82" s="33" t="s">
        <v>121</v>
      </c>
      <c r="D82" s="35" t="s">
        <v>118</v>
      </c>
      <c r="E82" s="52" t="s">
        <v>246</v>
      </c>
      <c r="F82" s="32">
        <v>1</v>
      </c>
      <c r="G82" s="35" t="s">
        <v>206</v>
      </c>
      <c r="H82" s="35" t="s">
        <v>33</v>
      </c>
      <c r="I82" s="142">
        <v>2</v>
      </c>
      <c r="J82" s="175"/>
      <c r="K82" s="53">
        <f t="shared" si="1"/>
        <v>0</v>
      </c>
      <c r="L82" s="170"/>
    </row>
    <row r="83" spans="1:12" ht="18" customHeight="1" x14ac:dyDescent="0.15">
      <c r="A83" s="78"/>
      <c r="B83" s="26">
        <v>78</v>
      </c>
      <c r="C83" s="33" t="s">
        <v>122</v>
      </c>
      <c r="D83" s="35" t="s">
        <v>118</v>
      </c>
      <c r="E83" s="52" t="s">
        <v>123</v>
      </c>
      <c r="F83" s="32">
        <v>1</v>
      </c>
      <c r="G83" s="35" t="s">
        <v>206</v>
      </c>
      <c r="H83" s="35" t="s">
        <v>33</v>
      </c>
      <c r="I83" s="142">
        <v>3</v>
      </c>
      <c r="J83" s="175"/>
      <c r="K83" s="53">
        <f t="shared" si="1"/>
        <v>0</v>
      </c>
      <c r="L83" s="170"/>
    </row>
    <row r="84" spans="1:12" ht="18" customHeight="1" x14ac:dyDescent="0.15">
      <c r="A84" s="78"/>
      <c r="B84" s="26">
        <v>79</v>
      </c>
      <c r="C84" s="33" t="s">
        <v>124</v>
      </c>
      <c r="D84" s="35" t="s">
        <v>118</v>
      </c>
      <c r="E84" s="52" t="s">
        <v>125</v>
      </c>
      <c r="F84" s="32">
        <v>1</v>
      </c>
      <c r="G84" s="35" t="s">
        <v>206</v>
      </c>
      <c r="H84" s="35" t="s">
        <v>33</v>
      </c>
      <c r="I84" s="142">
        <v>2</v>
      </c>
      <c r="J84" s="175"/>
      <c r="K84" s="53">
        <f t="shared" si="1"/>
        <v>0</v>
      </c>
      <c r="L84" s="170"/>
    </row>
    <row r="85" spans="1:12" ht="18" customHeight="1" x14ac:dyDescent="0.15">
      <c r="A85" s="78"/>
      <c r="B85" s="26">
        <v>80</v>
      </c>
      <c r="C85" s="43" t="s">
        <v>126</v>
      </c>
      <c r="D85" s="44" t="s">
        <v>118</v>
      </c>
      <c r="E85" s="80" t="s">
        <v>127</v>
      </c>
      <c r="F85" s="45">
        <v>1</v>
      </c>
      <c r="G85" s="44" t="s">
        <v>206</v>
      </c>
      <c r="H85" s="44" t="s">
        <v>33</v>
      </c>
      <c r="I85" s="143">
        <v>2</v>
      </c>
      <c r="J85" s="176"/>
      <c r="K85" s="58">
        <f t="shared" si="1"/>
        <v>0</v>
      </c>
      <c r="L85" s="170"/>
    </row>
    <row r="86" spans="1:12" ht="18" customHeight="1" x14ac:dyDescent="0.15">
      <c r="A86" s="78"/>
      <c r="B86" s="26">
        <v>81</v>
      </c>
      <c r="C86" s="33" t="s">
        <v>128</v>
      </c>
      <c r="D86" s="35" t="s">
        <v>118</v>
      </c>
      <c r="E86" s="52" t="s">
        <v>129</v>
      </c>
      <c r="F86" s="32">
        <v>1</v>
      </c>
      <c r="G86" s="35" t="s">
        <v>206</v>
      </c>
      <c r="H86" s="35" t="s">
        <v>33</v>
      </c>
      <c r="I86" s="142">
        <v>3</v>
      </c>
      <c r="J86" s="175"/>
      <c r="K86" s="53">
        <f t="shared" si="1"/>
        <v>0</v>
      </c>
      <c r="L86" s="153"/>
    </row>
    <row r="87" spans="1:12" ht="18" customHeight="1" x14ac:dyDescent="0.15">
      <c r="A87" s="31"/>
      <c r="B87" s="26">
        <v>82</v>
      </c>
      <c r="C87" s="33" t="s">
        <v>207</v>
      </c>
      <c r="D87" s="85" t="s">
        <v>118</v>
      </c>
      <c r="E87" s="52" t="s">
        <v>130</v>
      </c>
      <c r="F87" s="32">
        <v>1</v>
      </c>
      <c r="G87" s="35" t="s">
        <v>206</v>
      </c>
      <c r="H87" s="35" t="s">
        <v>33</v>
      </c>
      <c r="I87" s="142">
        <v>13</v>
      </c>
      <c r="J87" s="180"/>
      <c r="K87" s="53">
        <f t="shared" si="1"/>
        <v>0</v>
      </c>
      <c r="L87" s="153"/>
    </row>
    <row r="88" spans="1:12" ht="18" customHeight="1" thickBot="1" x14ac:dyDescent="0.2">
      <c r="A88" s="36"/>
      <c r="B88" s="65">
        <v>83</v>
      </c>
      <c r="C88" s="38" t="s">
        <v>208</v>
      </c>
      <c r="D88" s="120" t="s">
        <v>118</v>
      </c>
      <c r="E88" s="54" t="s">
        <v>131</v>
      </c>
      <c r="F88" s="37">
        <v>1</v>
      </c>
      <c r="G88" s="40" t="s">
        <v>206</v>
      </c>
      <c r="H88" s="40" t="s">
        <v>33</v>
      </c>
      <c r="I88" s="144">
        <v>4</v>
      </c>
      <c r="J88" s="189"/>
      <c r="K88" s="55">
        <f t="shared" si="1"/>
        <v>0</v>
      </c>
      <c r="L88" s="168">
        <f>SUM(K81:K88)</f>
        <v>0</v>
      </c>
    </row>
    <row r="89" spans="1:12" ht="18" customHeight="1" thickBot="1" x14ac:dyDescent="0.2">
      <c r="A89" s="69" t="s">
        <v>306</v>
      </c>
      <c r="B89" s="70">
        <v>84</v>
      </c>
      <c r="C89" s="71" t="s">
        <v>132</v>
      </c>
      <c r="D89" s="73" t="s">
        <v>133</v>
      </c>
      <c r="E89" s="72" t="s">
        <v>134</v>
      </c>
      <c r="F89" s="70">
        <v>1</v>
      </c>
      <c r="G89" s="73" t="s">
        <v>10</v>
      </c>
      <c r="H89" s="73" t="s">
        <v>16</v>
      </c>
      <c r="I89" s="154">
        <v>11</v>
      </c>
      <c r="J89" s="183"/>
      <c r="K89" s="75">
        <f t="shared" si="1"/>
        <v>0</v>
      </c>
      <c r="L89" s="147">
        <f t="shared" ref="L89:L93" si="2">K89</f>
        <v>0</v>
      </c>
    </row>
    <row r="90" spans="1:12" ht="18" customHeight="1" thickBot="1" x14ac:dyDescent="0.2">
      <c r="A90" s="69" t="s">
        <v>307</v>
      </c>
      <c r="B90" s="70">
        <v>85</v>
      </c>
      <c r="C90" s="71" t="s">
        <v>135</v>
      </c>
      <c r="D90" s="73" t="s">
        <v>136</v>
      </c>
      <c r="E90" s="72" t="s">
        <v>137</v>
      </c>
      <c r="F90" s="86">
        <v>1</v>
      </c>
      <c r="G90" s="73" t="s">
        <v>10</v>
      </c>
      <c r="H90" s="87" t="s">
        <v>16</v>
      </c>
      <c r="I90" s="154">
        <v>33</v>
      </c>
      <c r="J90" s="225"/>
      <c r="K90" s="75">
        <f t="shared" si="1"/>
        <v>0</v>
      </c>
      <c r="L90" s="147">
        <f t="shared" si="2"/>
        <v>0</v>
      </c>
    </row>
    <row r="91" spans="1:12" ht="18" customHeight="1" thickBot="1" x14ac:dyDescent="0.2">
      <c r="A91" s="69" t="s">
        <v>308</v>
      </c>
      <c r="B91" s="70">
        <v>86</v>
      </c>
      <c r="C91" s="71" t="s">
        <v>138</v>
      </c>
      <c r="D91" s="88" t="s">
        <v>139</v>
      </c>
      <c r="E91" s="71" t="s">
        <v>309</v>
      </c>
      <c r="F91" s="70">
        <v>1</v>
      </c>
      <c r="G91" s="73" t="s">
        <v>10</v>
      </c>
      <c r="H91" s="73" t="s">
        <v>11</v>
      </c>
      <c r="I91" s="154">
        <v>55</v>
      </c>
      <c r="J91" s="183"/>
      <c r="K91" s="75">
        <f t="shared" si="1"/>
        <v>0</v>
      </c>
      <c r="L91" s="147">
        <f t="shared" si="2"/>
        <v>0</v>
      </c>
    </row>
    <row r="92" spans="1:12" ht="18" customHeight="1" thickBot="1" x14ac:dyDescent="0.2">
      <c r="A92" s="69" t="s">
        <v>310</v>
      </c>
      <c r="B92" s="70">
        <v>87</v>
      </c>
      <c r="C92" s="71" t="s">
        <v>140</v>
      </c>
      <c r="D92" s="87" t="s">
        <v>141</v>
      </c>
      <c r="E92" s="89" t="s">
        <v>142</v>
      </c>
      <c r="F92" s="70">
        <v>1</v>
      </c>
      <c r="G92" s="73" t="s">
        <v>10</v>
      </c>
      <c r="H92" s="87" t="s">
        <v>11</v>
      </c>
      <c r="I92" s="155">
        <v>14</v>
      </c>
      <c r="J92" s="225"/>
      <c r="K92" s="75">
        <f t="shared" si="1"/>
        <v>0</v>
      </c>
      <c r="L92" s="147">
        <f t="shared" si="2"/>
        <v>0</v>
      </c>
    </row>
    <row r="93" spans="1:12" ht="18" customHeight="1" thickBot="1" x14ac:dyDescent="0.2">
      <c r="A93" s="69" t="s">
        <v>311</v>
      </c>
      <c r="B93" s="70">
        <v>88</v>
      </c>
      <c r="C93" s="71" t="s">
        <v>143</v>
      </c>
      <c r="D93" s="87" t="s">
        <v>144</v>
      </c>
      <c r="E93" s="89" t="s">
        <v>145</v>
      </c>
      <c r="F93" s="70">
        <v>1</v>
      </c>
      <c r="G93" s="90" t="s">
        <v>10</v>
      </c>
      <c r="H93" s="87" t="s">
        <v>11</v>
      </c>
      <c r="I93" s="155">
        <v>14</v>
      </c>
      <c r="J93" s="225"/>
      <c r="K93" s="75">
        <f t="shared" si="1"/>
        <v>0</v>
      </c>
      <c r="L93" s="147">
        <f t="shared" si="2"/>
        <v>0</v>
      </c>
    </row>
    <row r="94" spans="1:12" s="92" customFormat="1" ht="18" customHeight="1" x14ac:dyDescent="0.15">
      <c r="A94" s="25" t="s">
        <v>312</v>
      </c>
      <c r="B94" s="29">
        <v>89</v>
      </c>
      <c r="C94" s="27" t="s">
        <v>313</v>
      </c>
      <c r="D94" s="91" t="s">
        <v>146</v>
      </c>
      <c r="E94" s="50" t="s">
        <v>314</v>
      </c>
      <c r="F94" s="29">
        <v>1</v>
      </c>
      <c r="G94" s="28" t="s">
        <v>32</v>
      </c>
      <c r="H94" s="28" t="s">
        <v>11</v>
      </c>
      <c r="I94" s="141">
        <v>28</v>
      </c>
      <c r="J94" s="221"/>
      <c r="K94" s="51">
        <f t="shared" si="1"/>
        <v>0</v>
      </c>
      <c r="L94" s="167"/>
    </row>
    <row r="95" spans="1:12" s="92" customFormat="1" ht="18" customHeight="1" x14ac:dyDescent="0.15">
      <c r="A95" s="31"/>
      <c r="B95" s="26">
        <v>90</v>
      </c>
      <c r="C95" s="41" t="s">
        <v>147</v>
      </c>
      <c r="D95" s="93" t="s">
        <v>146</v>
      </c>
      <c r="E95" s="61" t="s">
        <v>315</v>
      </c>
      <c r="F95" s="26">
        <v>1</v>
      </c>
      <c r="G95" s="34" t="s">
        <v>32</v>
      </c>
      <c r="H95" s="34" t="s">
        <v>11</v>
      </c>
      <c r="I95" s="145">
        <v>19</v>
      </c>
      <c r="J95" s="229"/>
      <c r="K95" s="53">
        <f t="shared" si="1"/>
        <v>0</v>
      </c>
      <c r="L95" s="153"/>
    </row>
    <row r="96" spans="1:12" s="92" customFormat="1" ht="18" customHeight="1" x14ac:dyDescent="0.15">
      <c r="A96" s="31"/>
      <c r="B96" s="26">
        <v>91</v>
      </c>
      <c r="C96" s="33" t="s">
        <v>316</v>
      </c>
      <c r="D96" s="94" t="s">
        <v>146</v>
      </c>
      <c r="E96" s="52" t="s">
        <v>148</v>
      </c>
      <c r="F96" s="32">
        <v>1</v>
      </c>
      <c r="G96" s="35" t="s">
        <v>32</v>
      </c>
      <c r="H96" s="35" t="s">
        <v>11</v>
      </c>
      <c r="I96" s="142">
        <v>28</v>
      </c>
      <c r="J96" s="222"/>
      <c r="K96" s="53">
        <f t="shared" si="1"/>
        <v>0</v>
      </c>
      <c r="L96" s="153"/>
    </row>
    <row r="97" spans="1:12" s="92" customFormat="1" ht="18" customHeight="1" x14ac:dyDescent="0.15">
      <c r="A97" s="31"/>
      <c r="B97" s="26">
        <v>92</v>
      </c>
      <c r="C97" s="33" t="s">
        <v>149</v>
      </c>
      <c r="D97" s="94" t="s">
        <v>146</v>
      </c>
      <c r="E97" s="52" t="s">
        <v>317</v>
      </c>
      <c r="F97" s="32">
        <v>1</v>
      </c>
      <c r="G97" s="35" t="s">
        <v>32</v>
      </c>
      <c r="H97" s="35" t="s">
        <v>11</v>
      </c>
      <c r="I97" s="142">
        <v>65</v>
      </c>
      <c r="J97" s="222"/>
      <c r="K97" s="53">
        <f t="shared" si="1"/>
        <v>0</v>
      </c>
      <c r="L97" s="153"/>
    </row>
    <row r="98" spans="1:12" s="92" customFormat="1" ht="18" customHeight="1" x14ac:dyDescent="0.15">
      <c r="A98" s="31"/>
      <c r="B98" s="26">
        <v>93</v>
      </c>
      <c r="C98" s="33" t="s">
        <v>318</v>
      </c>
      <c r="D98" s="94" t="s">
        <v>146</v>
      </c>
      <c r="E98" s="52"/>
      <c r="F98" s="32">
        <v>1</v>
      </c>
      <c r="G98" s="35" t="s">
        <v>32</v>
      </c>
      <c r="H98" s="35" t="s">
        <v>11</v>
      </c>
      <c r="I98" s="142">
        <v>19</v>
      </c>
      <c r="J98" s="222"/>
      <c r="K98" s="53">
        <f t="shared" si="1"/>
        <v>0</v>
      </c>
      <c r="L98" s="153"/>
    </row>
    <row r="99" spans="1:12" s="92" customFormat="1" ht="18" customHeight="1" x14ac:dyDescent="0.15">
      <c r="A99" s="31"/>
      <c r="B99" s="26">
        <v>94</v>
      </c>
      <c r="C99" s="33" t="s">
        <v>319</v>
      </c>
      <c r="D99" s="94" t="s">
        <v>146</v>
      </c>
      <c r="E99" s="52"/>
      <c r="F99" s="32">
        <v>1</v>
      </c>
      <c r="G99" s="35" t="s">
        <v>32</v>
      </c>
      <c r="H99" s="35" t="s">
        <v>11</v>
      </c>
      <c r="I99" s="142">
        <v>110</v>
      </c>
      <c r="J99" s="222"/>
      <c r="K99" s="53">
        <f t="shared" si="1"/>
        <v>0</v>
      </c>
      <c r="L99" s="153"/>
    </row>
    <row r="100" spans="1:12" s="92" customFormat="1" ht="18" customHeight="1" thickBot="1" x14ac:dyDescent="0.2">
      <c r="A100" s="36"/>
      <c r="B100" s="65">
        <v>95</v>
      </c>
      <c r="C100" s="38" t="s">
        <v>150</v>
      </c>
      <c r="D100" s="95" t="s">
        <v>146</v>
      </c>
      <c r="E100" s="54" t="s">
        <v>320</v>
      </c>
      <c r="F100" s="37">
        <v>1</v>
      </c>
      <c r="G100" s="40" t="s">
        <v>32</v>
      </c>
      <c r="H100" s="40" t="s">
        <v>11</v>
      </c>
      <c r="I100" s="144">
        <v>23</v>
      </c>
      <c r="J100" s="223"/>
      <c r="K100" s="55">
        <f t="shared" si="1"/>
        <v>0</v>
      </c>
      <c r="L100" s="168">
        <f>SUBTOTAL(9,K94:K100)</f>
        <v>0</v>
      </c>
    </row>
    <row r="101" spans="1:12" s="92" customFormat="1" ht="18" customHeight="1" x14ac:dyDescent="0.15">
      <c r="A101" s="25" t="s">
        <v>321</v>
      </c>
      <c r="B101" s="29">
        <v>96</v>
      </c>
      <c r="C101" s="96" t="s">
        <v>151</v>
      </c>
      <c r="D101" s="97" t="s">
        <v>153</v>
      </c>
      <c r="E101" s="98" t="s">
        <v>209</v>
      </c>
      <c r="F101" s="29">
        <v>2</v>
      </c>
      <c r="G101" s="28" t="s">
        <v>32</v>
      </c>
      <c r="H101" s="28" t="s">
        <v>11</v>
      </c>
      <c r="I101" s="141">
        <v>2</v>
      </c>
      <c r="J101" s="221"/>
      <c r="K101" s="51">
        <f t="shared" si="1"/>
        <v>0</v>
      </c>
      <c r="L101" s="167"/>
    </row>
    <row r="102" spans="1:12" s="92" customFormat="1" ht="18" customHeight="1" thickBot="1" x14ac:dyDescent="0.2">
      <c r="A102" s="36"/>
      <c r="B102" s="65">
        <v>97</v>
      </c>
      <c r="C102" s="64" t="s">
        <v>152</v>
      </c>
      <c r="D102" s="39" t="s">
        <v>153</v>
      </c>
      <c r="E102" s="84" t="s">
        <v>154</v>
      </c>
      <c r="F102" s="208">
        <v>1</v>
      </c>
      <c r="G102" s="39" t="s">
        <v>10</v>
      </c>
      <c r="H102" s="39" t="s">
        <v>11</v>
      </c>
      <c r="I102" s="209">
        <v>1</v>
      </c>
      <c r="J102" s="230"/>
      <c r="K102" s="62">
        <f t="shared" si="1"/>
        <v>0</v>
      </c>
      <c r="L102" s="168">
        <f>SUM(K101:K102)</f>
        <v>0</v>
      </c>
    </row>
    <row r="103" spans="1:12" s="92" customFormat="1" ht="18" customHeight="1" thickBot="1" x14ac:dyDescent="0.2">
      <c r="A103" s="69" t="s">
        <v>322</v>
      </c>
      <c r="B103" s="70">
        <v>98</v>
      </c>
      <c r="C103" s="71" t="s">
        <v>210</v>
      </c>
      <c r="D103" s="73" t="s">
        <v>155</v>
      </c>
      <c r="E103" s="72" t="s">
        <v>156</v>
      </c>
      <c r="F103" s="70">
        <v>3</v>
      </c>
      <c r="G103" s="73" t="s">
        <v>32</v>
      </c>
      <c r="H103" s="73" t="s">
        <v>11</v>
      </c>
      <c r="I103" s="154">
        <v>3</v>
      </c>
      <c r="J103" s="225"/>
      <c r="K103" s="75">
        <f t="shared" si="1"/>
        <v>0</v>
      </c>
      <c r="L103" s="147">
        <f>K103</f>
        <v>0</v>
      </c>
    </row>
    <row r="104" spans="1:12" ht="18" customHeight="1" x14ac:dyDescent="0.15">
      <c r="A104" s="25" t="s">
        <v>323</v>
      </c>
      <c r="B104" s="29">
        <v>99</v>
      </c>
      <c r="C104" s="27" t="s">
        <v>324</v>
      </c>
      <c r="D104" s="28" t="s">
        <v>59</v>
      </c>
      <c r="E104" s="50" t="s">
        <v>325</v>
      </c>
      <c r="F104" s="29">
        <v>1</v>
      </c>
      <c r="G104" s="28" t="s">
        <v>119</v>
      </c>
      <c r="H104" s="28" t="s">
        <v>33</v>
      </c>
      <c r="I104" s="141">
        <v>11</v>
      </c>
      <c r="J104" s="221"/>
      <c r="K104" s="51">
        <f t="shared" si="1"/>
        <v>0</v>
      </c>
      <c r="L104" s="167"/>
    </row>
    <row r="105" spans="1:12" ht="18" customHeight="1" x14ac:dyDescent="0.15">
      <c r="A105" s="31"/>
      <c r="B105" s="26">
        <v>100</v>
      </c>
      <c r="C105" s="33" t="s">
        <v>157</v>
      </c>
      <c r="D105" s="35" t="s">
        <v>59</v>
      </c>
      <c r="E105" s="52" t="s">
        <v>326</v>
      </c>
      <c r="F105" s="32">
        <v>1</v>
      </c>
      <c r="G105" s="35" t="s">
        <v>119</v>
      </c>
      <c r="H105" s="35" t="s">
        <v>33</v>
      </c>
      <c r="I105" s="142">
        <v>46</v>
      </c>
      <c r="J105" s="229"/>
      <c r="K105" s="53">
        <f t="shared" si="1"/>
        <v>0</v>
      </c>
      <c r="L105" s="153"/>
    </row>
    <row r="106" spans="1:12" ht="18" customHeight="1" x14ac:dyDescent="0.15">
      <c r="A106" s="31"/>
      <c r="B106" s="26">
        <v>101</v>
      </c>
      <c r="C106" s="33" t="s">
        <v>327</v>
      </c>
      <c r="D106" s="35" t="s">
        <v>59</v>
      </c>
      <c r="E106" s="52" t="s">
        <v>328</v>
      </c>
      <c r="F106" s="32">
        <v>1</v>
      </c>
      <c r="G106" s="35" t="s">
        <v>119</v>
      </c>
      <c r="H106" s="35" t="s">
        <v>33</v>
      </c>
      <c r="I106" s="142">
        <v>3</v>
      </c>
      <c r="J106" s="229"/>
      <c r="K106" s="53">
        <f t="shared" si="1"/>
        <v>0</v>
      </c>
      <c r="L106" s="153"/>
    </row>
    <row r="107" spans="1:12" ht="18" customHeight="1" x14ac:dyDescent="0.15">
      <c r="A107" s="31"/>
      <c r="B107" s="26">
        <v>102</v>
      </c>
      <c r="C107" s="33" t="s">
        <v>158</v>
      </c>
      <c r="D107" s="35" t="s">
        <v>59</v>
      </c>
      <c r="E107" s="52" t="s">
        <v>329</v>
      </c>
      <c r="F107" s="32">
        <v>1</v>
      </c>
      <c r="G107" s="35" t="s">
        <v>119</v>
      </c>
      <c r="H107" s="35" t="s">
        <v>33</v>
      </c>
      <c r="I107" s="142">
        <v>11</v>
      </c>
      <c r="J107" s="229"/>
      <c r="K107" s="53">
        <f t="shared" si="1"/>
        <v>0</v>
      </c>
      <c r="L107" s="153"/>
    </row>
    <row r="108" spans="1:12" ht="18" customHeight="1" x14ac:dyDescent="0.15">
      <c r="A108" s="31"/>
      <c r="B108" s="26">
        <v>103</v>
      </c>
      <c r="C108" s="33" t="s">
        <v>159</v>
      </c>
      <c r="D108" s="35" t="s">
        <v>59</v>
      </c>
      <c r="E108" s="52" t="s">
        <v>330</v>
      </c>
      <c r="F108" s="32">
        <v>1</v>
      </c>
      <c r="G108" s="35" t="s">
        <v>119</v>
      </c>
      <c r="H108" s="35" t="s">
        <v>33</v>
      </c>
      <c r="I108" s="142">
        <v>55</v>
      </c>
      <c r="J108" s="229"/>
      <c r="K108" s="53">
        <f t="shared" si="1"/>
        <v>0</v>
      </c>
      <c r="L108" s="153"/>
    </row>
    <row r="109" spans="1:12" ht="18" customHeight="1" x14ac:dyDescent="0.15">
      <c r="A109" s="31"/>
      <c r="B109" s="26">
        <v>104</v>
      </c>
      <c r="C109" s="33" t="s">
        <v>331</v>
      </c>
      <c r="D109" s="35" t="s">
        <v>59</v>
      </c>
      <c r="E109" s="52" t="s">
        <v>332</v>
      </c>
      <c r="F109" s="32">
        <v>1</v>
      </c>
      <c r="G109" s="35" t="s">
        <v>119</v>
      </c>
      <c r="H109" s="35" t="s">
        <v>33</v>
      </c>
      <c r="I109" s="142">
        <v>15</v>
      </c>
      <c r="J109" s="229"/>
      <c r="K109" s="53">
        <f t="shared" si="1"/>
        <v>0</v>
      </c>
      <c r="L109" s="153"/>
    </row>
    <row r="110" spans="1:12" ht="18" customHeight="1" x14ac:dyDescent="0.15">
      <c r="A110" s="31"/>
      <c r="B110" s="26">
        <v>105</v>
      </c>
      <c r="C110" s="33" t="s">
        <v>333</v>
      </c>
      <c r="D110" s="35" t="s">
        <v>59</v>
      </c>
      <c r="E110" s="52" t="s">
        <v>334</v>
      </c>
      <c r="F110" s="32">
        <v>1</v>
      </c>
      <c r="G110" s="35" t="s">
        <v>119</v>
      </c>
      <c r="H110" s="35" t="s">
        <v>33</v>
      </c>
      <c r="I110" s="142">
        <v>11</v>
      </c>
      <c r="J110" s="229"/>
      <c r="K110" s="53">
        <f t="shared" si="1"/>
        <v>0</v>
      </c>
      <c r="L110" s="153"/>
    </row>
    <row r="111" spans="1:12" ht="18" customHeight="1" thickBot="1" x14ac:dyDescent="0.2">
      <c r="A111" s="36"/>
      <c r="B111" s="65">
        <v>106</v>
      </c>
      <c r="C111" s="38" t="s">
        <v>335</v>
      </c>
      <c r="D111" s="40" t="s">
        <v>59</v>
      </c>
      <c r="E111" s="54" t="s">
        <v>336</v>
      </c>
      <c r="F111" s="37">
        <v>1</v>
      </c>
      <c r="G111" s="40" t="s">
        <v>119</v>
      </c>
      <c r="H111" s="40" t="s">
        <v>33</v>
      </c>
      <c r="I111" s="144">
        <v>4</v>
      </c>
      <c r="J111" s="223"/>
      <c r="K111" s="55">
        <f t="shared" si="1"/>
        <v>0</v>
      </c>
      <c r="L111" s="168">
        <f>SUM(K104:K111)</f>
        <v>0</v>
      </c>
    </row>
    <row r="112" spans="1:12" ht="18" customHeight="1" thickBot="1" x14ac:dyDescent="0.2">
      <c r="A112" s="69" t="s">
        <v>337</v>
      </c>
      <c r="B112" s="70">
        <v>107</v>
      </c>
      <c r="C112" s="100" t="s">
        <v>160</v>
      </c>
      <c r="D112" s="101" t="s">
        <v>161</v>
      </c>
      <c r="E112" s="102">
        <v>932050</v>
      </c>
      <c r="F112" s="101">
        <v>1</v>
      </c>
      <c r="G112" s="103" t="s">
        <v>32</v>
      </c>
      <c r="H112" s="73" t="s">
        <v>338</v>
      </c>
      <c r="I112" s="156">
        <v>3</v>
      </c>
      <c r="J112" s="225"/>
      <c r="K112" s="75">
        <f t="shared" si="1"/>
        <v>0</v>
      </c>
      <c r="L112" s="147">
        <f>K112</f>
        <v>0</v>
      </c>
    </row>
    <row r="113" spans="1:12" ht="18" customHeight="1" x14ac:dyDescent="0.15">
      <c r="A113" s="104" t="s">
        <v>339</v>
      </c>
      <c r="B113" s="29">
        <v>108</v>
      </c>
      <c r="C113" s="105" t="s">
        <v>162</v>
      </c>
      <c r="D113" s="106" t="s">
        <v>163</v>
      </c>
      <c r="E113" s="107">
        <v>937051</v>
      </c>
      <c r="F113" s="157">
        <v>3</v>
      </c>
      <c r="G113" s="108" t="s">
        <v>32</v>
      </c>
      <c r="H113" s="28" t="s">
        <v>33</v>
      </c>
      <c r="I113" s="158">
        <v>65</v>
      </c>
      <c r="J113" s="221"/>
      <c r="K113" s="51">
        <f t="shared" si="1"/>
        <v>0</v>
      </c>
      <c r="L113" s="167"/>
    </row>
    <row r="114" spans="1:12" ht="18" customHeight="1" thickBot="1" x14ac:dyDescent="0.2">
      <c r="A114" s="109"/>
      <c r="B114" s="65">
        <v>109</v>
      </c>
      <c r="C114" s="110" t="s">
        <v>164</v>
      </c>
      <c r="D114" s="111" t="s">
        <v>163</v>
      </c>
      <c r="E114" s="112">
        <v>937061</v>
      </c>
      <c r="F114" s="159">
        <v>2</v>
      </c>
      <c r="G114" s="113" t="s">
        <v>32</v>
      </c>
      <c r="H114" s="40" t="s">
        <v>33</v>
      </c>
      <c r="I114" s="160">
        <v>60</v>
      </c>
      <c r="J114" s="223"/>
      <c r="K114" s="55">
        <f t="shared" si="1"/>
        <v>0</v>
      </c>
      <c r="L114" s="168">
        <f>SUM(K113:K114)</f>
        <v>0</v>
      </c>
    </row>
    <row r="115" spans="1:12" ht="18" customHeight="1" x14ac:dyDescent="0.15">
      <c r="A115" s="215" t="s">
        <v>340</v>
      </c>
      <c r="B115" s="29">
        <v>110</v>
      </c>
      <c r="C115" s="105" t="s">
        <v>211</v>
      </c>
      <c r="D115" s="114" t="s">
        <v>118</v>
      </c>
      <c r="E115" s="105" t="s">
        <v>212</v>
      </c>
      <c r="F115" s="157">
        <v>1</v>
      </c>
      <c r="G115" s="108" t="s">
        <v>165</v>
      </c>
      <c r="H115" s="28" t="s">
        <v>11</v>
      </c>
      <c r="I115" s="158">
        <v>6</v>
      </c>
      <c r="J115" s="184"/>
      <c r="K115" s="51">
        <f t="shared" si="1"/>
        <v>0</v>
      </c>
      <c r="L115" s="167"/>
    </row>
    <row r="116" spans="1:12" ht="18" customHeight="1" x14ac:dyDescent="0.15">
      <c r="A116" s="115"/>
      <c r="B116" s="26">
        <v>111</v>
      </c>
      <c r="C116" s="116" t="s">
        <v>213</v>
      </c>
      <c r="D116" s="117" t="s">
        <v>118</v>
      </c>
      <c r="E116" s="116" t="s">
        <v>214</v>
      </c>
      <c r="F116" s="161">
        <v>1</v>
      </c>
      <c r="G116" s="118" t="s">
        <v>165</v>
      </c>
      <c r="H116" s="35" t="s">
        <v>11</v>
      </c>
      <c r="I116" s="162">
        <v>6</v>
      </c>
      <c r="J116" s="185"/>
      <c r="K116" s="53">
        <f t="shared" si="1"/>
        <v>0</v>
      </c>
      <c r="L116" s="153"/>
    </row>
    <row r="117" spans="1:12" ht="18" customHeight="1" x14ac:dyDescent="0.15">
      <c r="A117" s="115"/>
      <c r="B117" s="26">
        <v>112</v>
      </c>
      <c r="C117" s="116" t="s">
        <v>215</v>
      </c>
      <c r="D117" s="117" t="s">
        <v>118</v>
      </c>
      <c r="E117" s="116" t="s">
        <v>216</v>
      </c>
      <c r="F117" s="161">
        <v>1</v>
      </c>
      <c r="G117" s="118" t="s">
        <v>165</v>
      </c>
      <c r="H117" s="35" t="s">
        <v>11</v>
      </c>
      <c r="I117" s="162">
        <v>40</v>
      </c>
      <c r="J117" s="185"/>
      <c r="K117" s="53">
        <f t="shared" si="1"/>
        <v>0</v>
      </c>
      <c r="L117" s="153"/>
    </row>
    <row r="118" spans="1:12" ht="18" customHeight="1" x14ac:dyDescent="0.15">
      <c r="A118" s="115"/>
      <c r="B118" s="26">
        <v>113</v>
      </c>
      <c r="C118" s="116" t="s">
        <v>217</v>
      </c>
      <c r="D118" s="117" t="s">
        <v>118</v>
      </c>
      <c r="E118" s="116" t="s">
        <v>218</v>
      </c>
      <c r="F118" s="161">
        <v>1</v>
      </c>
      <c r="G118" s="118" t="s">
        <v>165</v>
      </c>
      <c r="H118" s="35" t="s">
        <v>11</v>
      </c>
      <c r="I118" s="162">
        <v>2</v>
      </c>
      <c r="J118" s="185"/>
      <c r="K118" s="53">
        <f t="shared" si="1"/>
        <v>0</v>
      </c>
      <c r="L118" s="153"/>
    </row>
    <row r="119" spans="1:12" ht="21" customHeight="1" x14ac:dyDescent="0.15">
      <c r="A119" s="115"/>
      <c r="B119" s="26">
        <v>114</v>
      </c>
      <c r="C119" s="116" t="s">
        <v>219</v>
      </c>
      <c r="D119" s="117" t="s">
        <v>118</v>
      </c>
      <c r="E119" s="116" t="s">
        <v>341</v>
      </c>
      <c r="F119" s="161">
        <v>1</v>
      </c>
      <c r="G119" s="118" t="s">
        <v>165</v>
      </c>
      <c r="H119" s="35" t="s">
        <v>11</v>
      </c>
      <c r="I119" s="162">
        <v>2</v>
      </c>
      <c r="J119" s="185"/>
      <c r="K119" s="53">
        <f t="shared" si="1"/>
        <v>0</v>
      </c>
      <c r="L119" s="153"/>
    </row>
    <row r="120" spans="1:12" ht="21" customHeight="1" x14ac:dyDescent="0.15">
      <c r="A120" s="115"/>
      <c r="B120" s="26">
        <v>115</v>
      </c>
      <c r="C120" s="116" t="s">
        <v>220</v>
      </c>
      <c r="D120" s="117" t="s">
        <v>118</v>
      </c>
      <c r="E120" s="116" t="s">
        <v>221</v>
      </c>
      <c r="F120" s="161">
        <v>1</v>
      </c>
      <c r="G120" s="118" t="s">
        <v>165</v>
      </c>
      <c r="H120" s="35" t="s">
        <v>11</v>
      </c>
      <c r="I120" s="162">
        <v>40</v>
      </c>
      <c r="J120" s="185"/>
      <c r="K120" s="53">
        <f t="shared" si="1"/>
        <v>0</v>
      </c>
      <c r="L120" s="153"/>
    </row>
    <row r="121" spans="1:12" ht="21" customHeight="1" thickBot="1" x14ac:dyDescent="0.2">
      <c r="A121" s="109"/>
      <c r="B121" s="65">
        <v>116</v>
      </c>
      <c r="C121" s="119" t="s">
        <v>222</v>
      </c>
      <c r="D121" s="120" t="s">
        <v>118</v>
      </c>
      <c r="E121" s="119" t="s">
        <v>223</v>
      </c>
      <c r="F121" s="163">
        <v>1</v>
      </c>
      <c r="G121" s="121" t="s">
        <v>165</v>
      </c>
      <c r="H121" s="39" t="s">
        <v>11</v>
      </c>
      <c r="I121" s="210">
        <v>14</v>
      </c>
      <c r="J121" s="186"/>
      <c r="K121" s="62">
        <f t="shared" si="1"/>
        <v>0</v>
      </c>
      <c r="L121" s="168">
        <f>SUM(K115:K121)</f>
        <v>0</v>
      </c>
    </row>
    <row r="122" spans="1:12" ht="18" customHeight="1" x14ac:dyDescent="0.15">
      <c r="A122" s="216" t="s">
        <v>342</v>
      </c>
      <c r="B122" s="29">
        <v>117</v>
      </c>
      <c r="C122" s="213" t="s">
        <v>343</v>
      </c>
      <c r="D122" s="214" t="s">
        <v>146</v>
      </c>
      <c r="E122" s="107">
        <v>46869001</v>
      </c>
      <c r="F122" s="157">
        <v>1</v>
      </c>
      <c r="G122" s="108" t="s">
        <v>165</v>
      </c>
      <c r="H122" s="28" t="s">
        <v>11</v>
      </c>
      <c r="I122" s="158">
        <v>2</v>
      </c>
      <c r="J122" s="184"/>
      <c r="K122" s="212">
        <f t="shared" si="1"/>
        <v>0</v>
      </c>
      <c r="L122" s="167"/>
    </row>
    <row r="123" spans="1:12" ht="18" customHeight="1" x14ac:dyDescent="0.15">
      <c r="A123" s="126"/>
      <c r="B123" s="26">
        <v>118</v>
      </c>
      <c r="C123" s="122" t="s">
        <v>166</v>
      </c>
      <c r="D123" s="127" t="s">
        <v>146</v>
      </c>
      <c r="E123" s="123" t="s">
        <v>167</v>
      </c>
      <c r="F123" s="172">
        <v>1</v>
      </c>
      <c r="G123" s="124" t="s">
        <v>165</v>
      </c>
      <c r="H123" s="34" t="s">
        <v>11</v>
      </c>
      <c r="I123" s="211">
        <v>40</v>
      </c>
      <c r="J123" s="229"/>
      <c r="K123" s="166">
        <f t="shared" si="1"/>
        <v>0</v>
      </c>
      <c r="L123" s="153"/>
    </row>
    <row r="124" spans="1:12" ht="18" customHeight="1" x14ac:dyDescent="0.15">
      <c r="A124" s="126"/>
      <c r="B124" s="26">
        <v>119</v>
      </c>
      <c r="C124" s="116" t="s">
        <v>168</v>
      </c>
      <c r="D124" s="128" t="s">
        <v>146</v>
      </c>
      <c r="E124" s="125" t="s">
        <v>169</v>
      </c>
      <c r="F124" s="161">
        <v>1</v>
      </c>
      <c r="G124" s="118" t="s">
        <v>165</v>
      </c>
      <c r="H124" s="35" t="s">
        <v>11</v>
      </c>
      <c r="I124" s="162">
        <v>40</v>
      </c>
      <c r="J124" s="187"/>
      <c r="K124" s="166">
        <f t="shared" si="1"/>
        <v>0</v>
      </c>
      <c r="L124" s="153"/>
    </row>
    <row r="125" spans="1:12" ht="18" customHeight="1" thickBot="1" x14ac:dyDescent="0.2">
      <c r="A125" s="129"/>
      <c r="B125" s="65">
        <v>120</v>
      </c>
      <c r="C125" s="110" t="s">
        <v>170</v>
      </c>
      <c r="D125" s="130" t="s">
        <v>146</v>
      </c>
      <c r="E125" s="112" t="s">
        <v>171</v>
      </c>
      <c r="F125" s="159">
        <v>24</v>
      </c>
      <c r="G125" s="113" t="s">
        <v>165</v>
      </c>
      <c r="H125" s="40" t="s">
        <v>11</v>
      </c>
      <c r="I125" s="160">
        <v>40</v>
      </c>
      <c r="J125" s="188"/>
      <c r="K125" s="55">
        <f t="shared" si="1"/>
        <v>0</v>
      </c>
      <c r="L125" s="168">
        <f>SUM(K122:K125)</f>
        <v>0</v>
      </c>
    </row>
    <row r="126" spans="1:12" ht="18" customHeight="1" x14ac:dyDescent="0.15">
      <c r="A126" s="25" t="s">
        <v>344</v>
      </c>
      <c r="B126" s="29">
        <v>121</v>
      </c>
      <c r="C126" s="27" t="s">
        <v>224</v>
      </c>
      <c r="D126" s="97" t="s">
        <v>172</v>
      </c>
      <c r="E126" s="50" t="s">
        <v>225</v>
      </c>
      <c r="F126" s="29">
        <v>50</v>
      </c>
      <c r="G126" s="28" t="s">
        <v>119</v>
      </c>
      <c r="H126" s="28" t="s">
        <v>33</v>
      </c>
      <c r="I126" s="141">
        <v>1</v>
      </c>
      <c r="J126" s="221"/>
      <c r="K126" s="51">
        <f t="shared" si="1"/>
        <v>0</v>
      </c>
      <c r="L126" s="167"/>
    </row>
    <row r="127" spans="1:12" ht="18" customHeight="1" x14ac:dyDescent="0.15">
      <c r="A127" s="31"/>
      <c r="B127" s="26">
        <v>122</v>
      </c>
      <c r="C127" s="33" t="s">
        <v>226</v>
      </c>
      <c r="D127" s="59" t="s">
        <v>172</v>
      </c>
      <c r="E127" s="52" t="s">
        <v>227</v>
      </c>
      <c r="F127" s="32">
        <v>50</v>
      </c>
      <c r="G127" s="35" t="s">
        <v>119</v>
      </c>
      <c r="H127" s="35" t="s">
        <v>33</v>
      </c>
      <c r="I127" s="142">
        <v>4</v>
      </c>
      <c r="J127" s="187"/>
      <c r="K127" s="166">
        <f t="shared" si="1"/>
        <v>0</v>
      </c>
      <c r="L127" s="153"/>
    </row>
    <row r="128" spans="1:12" ht="18" customHeight="1" x14ac:dyDescent="0.15">
      <c r="A128" s="31"/>
      <c r="B128" s="26">
        <v>123</v>
      </c>
      <c r="C128" s="33" t="s">
        <v>228</v>
      </c>
      <c r="D128" s="59" t="s">
        <v>172</v>
      </c>
      <c r="E128" s="52" t="s">
        <v>229</v>
      </c>
      <c r="F128" s="32">
        <v>3</v>
      </c>
      <c r="G128" s="35" t="s">
        <v>119</v>
      </c>
      <c r="H128" s="35" t="s">
        <v>33</v>
      </c>
      <c r="I128" s="142">
        <v>3</v>
      </c>
      <c r="J128" s="180"/>
      <c r="K128" s="53">
        <f t="shared" si="1"/>
        <v>0</v>
      </c>
      <c r="L128" s="153"/>
    </row>
    <row r="129" spans="1:12" ht="18" customHeight="1" thickBot="1" x14ac:dyDescent="0.2">
      <c r="A129" s="36"/>
      <c r="B129" s="65">
        <v>124</v>
      </c>
      <c r="C129" s="38" t="s">
        <v>173</v>
      </c>
      <c r="D129" s="131" t="s">
        <v>172</v>
      </c>
      <c r="E129" s="54" t="s">
        <v>230</v>
      </c>
      <c r="F129" s="37">
        <v>1</v>
      </c>
      <c r="G129" s="40" t="s">
        <v>119</v>
      </c>
      <c r="H129" s="40" t="s">
        <v>33</v>
      </c>
      <c r="I129" s="144">
        <v>9</v>
      </c>
      <c r="J129" s="189"/>
      <c r="K129" s="55">
        <f t="shared" si="1"/>
        <v>0</v>
      </c>
      <c r="L129" s="168">
        <f>SUM(K126:K129)</f>
        <v>0</v>
      </c>
    </row>
    <row r="130" spans="1:12" ht="14.25" thickBot="1" x14ac:dyDescent="0.2">
      <c r="A130" s="217" t="s">
        <v>345</v>
      </c>
      <c r="B130" s="70">
        <v>125</v>
      </c>
      <c r="C130" s="190" t="s">
        <v>234</v>
      </c>
      <c r="D130" s="191" t="s">
        <v>235</v>
      </c>
      <c r="E130" s="192" t="s">
        <v>346</v>
      </c>
      <c r="F130" s="193">
        <v>100</v>
      </c>
      <c r="G130" s="191" t="s">
        <v>32</v>
      </c>
      <c r="H130" s="191" t="s">
        <v>33</v>
      </c>
      <c r="I130" s="194">
        <v>11</v>
      </c>
      <c r="J130" s="195"/>
      <c r="K130" s="183">
        <f t="shared" si="1"/>
        <v>0</v>
      </c>
      <c r="L130" s="196">
        <f>K130</f>
        <v>0</v>
      </c>
    </row>
    <row r="131" spans="1:12" x14ac:dyDescent="0.15">
      <c r="A131" s="25" t="s">
        <v>347</v>
      </c>
      <c r="B131" s="218">
        <v>126</v>
      </c>
      <c r="C131" s="231" t="s">
        <v>236</v>
      </c>
      <c r="D131" s="232" t="s">
        <v>237</v>
      </c>
      <c r="E131" s="231" t="s">
        <v>238</v>
      </c>
      <c r="F131" s="231">
        <v>1</v>
      </c>
      <c r="G131" s="28" t="s">
        <v>10</v>
      </c>
      <c r="H131" s="28" t="s">
        <v>11</v>
      </c>
      <c r="I131" s="231">
        <v>11</v>
      </c>
      <c r="J131" s="233"/>
      <c r="K131" s="234">
        <f>I131*J131</f>
        <v>0</v>
      </c>
      <c r="L131" s="167"/>
    </row>
    <row r="132" spans="1:12" x14ac:dyDescent="0.15">
      <c r="A132" s="235"/>
      <c r="B132" s="219">
        <v>127</v>
      </c>
      <c r="C132" s="236" t="s">
        <v>239</v>
      </c>
      <c r="D132" s="237" t="s">
        <v>237</v>
      </c>
      <c r="E132" s="236" t="s">
        <v>240</v>
      </c>
      <c r="F132" s="236">
        <v>1</v>
      </c>
      <c r="G132" s="35" t="s">
        <v>10</v>
      </c>
      <c r="H132" s="35" t="s">
        <v>11</v>
      </c>
      <c r="I132" s="236">
        <v>11</v>
      </c>
      <c r="J132" s="238"/>
      <c r="K132" s="239">
        <f t="shared" ref="K132:K134" si="3">I132*J132</f>
        <v>0</v>
      </c>
      <c r="L132" s="153"/>
    </row>
    <row r="133" spans="1:12" x14ac:dyDescent="0.15">
      <c r="A133" s="235"/>
      <c r="B133" s="219">
        <v>128</v>
      </c>
      <c r="C133" s="236" t="s">
        <v>241</v>
      </c>
      <c r="D133" s="237" t="s">
        <v>237</v>
      </c>
      <c r="E133" s="236" t="s">
        <v>242</v>
      </c>
      <c r="F133" s="236">
        <v>1</v>
      </c>
      <c r="G133" s="35" t="s">
        <v>10</v>
      </c>
      <c r="H133" s="35" t="s">
        <v>11</v>
      </c>
      <c r="I133" s="236">
        <v>11</v>
      </c>
      <c r="J133" s="238"/>
      <c r="K133" s="239">
        <f t="shared" si="3"/>
        <v>0</v>
      </c>
      <c r="L133" s="153"/>
    </row>
    <row r="134" spans="1:12" ht="14.25" thickBot="1" x14ac:dyDescent="0.2">
      <c r="A134" s="240"/>
      <c r="B134" s="220">
        <v>129</v>
      </c>
      <c r="C134" s="241" t="s">
        <v>243</v>
      </c>
      <c r="D134" s="242" t="s">
        <v>237</v>
      </c>
      <c r="E134" s="241" t="s">
        <v>244</v>
      </c>
      <c r="F134" s="241">
        <v>1</v>
      </c>
      <c r="G134" s="40" t="s">
        <v>10</v>
      </c>
      <c r="H134" s="40" t="s">
        <v>11</v>
      </c>
      <c r="I134" s="241">
        <v>11</v>
      </c>
      <c r="J134" s="243"/>
      <c r="K134" s="244">
        <f t="shared" si="3"/>
        <v>0</v>
      </c>
      <c r="L134" s="168">
        <f>SUM(K131:K134)</f>
        <v>0</v>
      </c>
    </row>
    <row r="135" spans="1:12" ht="14.25" thickBot="1" x14ac:dyDescent="0.2"/>
    <row r="136" spans="1:12" ht="14.25" thickBot="1" x14ac:dyDescent="0.2">
      <c r="A136" s="69"/>
      <c r="B136" s="70"/>
      <c r="C136" s="71"/>
      <c r="D136" s="73"/>
      <c r="E136" s="72"/>
      <c r="F136" s="70"/>
      <c r="G136" s="73"/>
      <c r="H136" s="73"/>
      <c r="I136" s="154"/>
      <c r="J136" s="137"/>
      <c r="K136" s="74">
        <f>SUM(K6:K134)</f>
        <v>0</v>
      </c>
      <c r="L136" s="138">
        <f>SUM(L6:L134)</f>
        <v>0</v>
      </c>
    </row>
  </sheetData>
  <phoneticPr fontId="3"/>
  <pageMargins left="0.55000000000000004" right="0.39370078740157483" top="0.83" bottom="0.71" header="0" footer="0"/>
  <pageSetup paperSize="9" scale="89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契約内訳書</vt:lpstr>
      <vt:lpstr>契約内訳書!Print_Area</vt:lpstr>
      <vt:lpstr>契約内訳書!Print_Titles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saitamaken</cp:lastModifiedBy>
  <cp:lastPrinted>2021-03-19T01:11:16Z</cp:lastPrinted>
  <dcterms:created xsi:type="dcterms:W3CDTF">2019-02-26T05:41:59Z</dcterms:created>
  <dcterms:modified xsi:type="dcterms:W3CDTF">2021-04-02T05:05:51Z</dcterms:modified>
</cp:coreProperties>
</file>